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Ленина 16а" sheetId="2" r:id="rId1"/>
  </sheets>
  <calcPr calcId="114210"/>
</workbook>
</file>

<file path=xl/calcChain.xml><?xml version="1.0" encoding="utf-8"?>
<calcChain xmlns="http://schemas.openxmlformats.org/spreadsheetml/2006/main">
  <c r="N60" i="2"/>
  <c r="N61"/>
  <c r="N94"/>
  <c r="N86"/>
  <c r="N78"/>
  <c r="N70"/>
  <c r="N52"/>
  <c r="N45"/>
  <c r="N37"/>
  <c r="N29"/>
  <c r="N22"/>
  <c r="N14"/>
  <c r="N7"/>
  <c r="N95"/>
  <c r="H94"/>
  <c r="H86"/>
  <c r="H78"/>
  <c r="H70"/>
  <c r="H61"/>
  <c r="H52"/>
  <c r="H45"/>
  <c r="H37"/>
  <c r="H29"/>
  <c r="H22"/>
  <c r="H14"/>
  <c r="H7"/>
  <c r="H95"/>
  <c r="F106"/>
  <c r="T42"/>
  <c r="T94"/>
  <c r="T86"/>
  <c r="T78"/>
  <c r="T70"/>
  <c r="T61"/>
  <c r="T52"/>
  <c r="T45"/>
  <c r="T37"/>
  <c r="T29"/>
  <c r="T22"/>
  <c r="T14"/>
  <c r="T7"/>
  <c r="T95"/>
  <c r="H106"/>
  <c r="A8"/>
  <c r="A23"/>
  <c r="A30"/>
  <c r="A38"/>
  <c r="A46"/>
  <c r="A53"/>
  <c r="A62"/>
  <c r="A71"/>
  <c r="A79"/>
  <c r="A87"/>
  <c r="A15"/>
</calcChain>
</file>

<file path=xl/sharedStrings.xml><?xml version="1.0" encoding="utf-8"?>
<sst xmlns="http://schemas.openxmlformats.org/spreadsheetml/2006/main" count="203" uniqueCount="48">
  <si>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</si>
  <si>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</si>
  <si>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</si>
  <si>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</si>
  <si>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</si>
  <si>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</si>
  <si>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</si>
  <si>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</si>
  <si>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</si>
  <si>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</si>
  <si>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</si>
  <si>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пр.Ленина д.16а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</si>
  <si>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</si>
  <si>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</si>
  <si>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</si>
  <si>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</si>
  <si>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</si>
  <si>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</si>
  <si>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</si>
  <si>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</si>
  <si>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</si>
  <si>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</si>
  <si>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</si>
  <si>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</si>
  <si>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</si>
  <si>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</si>
  <si>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16а  по пр.Ленина</t>
  </si>
  <si>
    <t>поступление</t>
  </si>
  <si>
    <t>ремонт и обслуживание внутридомового инж.оборудования</t>
  </si>
  <si>
    <t>содержание аварийной службы</t>
  </si>
  <si>
    <t>прочистка канализации</t>
  </si>
  <si>
    <t xml:space="preserve">по текущему  ремонту </t>
  </si>
  <si>
    <t>восстановление освещения</t>
  </si>
  <si>
    <t>ремонт трубы хвс</t>
  </si>
  <si>
    <t>замена радиаторов</t>
  </si>
  <si>
    <t>прочистка вентиляции</t>
  </si>
  <si>
    <t>дополнительные работы по содержанию</t>
  </si>
  <si>
    <t>валка деревьев</t>
  </si>
  <si>
    <t>ремонт дверей, замена доводчика</t>
  </si>
  <si>
    <t>очистка территории от снега трактором</t>
  </si>
  <si>
    <t>очистка территории рактором</t>
  </si>
  <si>
    <t>покос и уборка равы</t>
  </si>
  <si>
    <t>уборка листвы</t>
  </si>
  <si>
    <t>уборка снега трактором</t>
  </si>
  <si>
    <t>развоз песка</t>
  </si>
  <si>
    <t>дезинсекция</t>
  </si>
  <si>
    <t>гидравлические испытания системы</t>
  </si>
  <si>
    <t>промывка системы отопления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</si>
</sst>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3" fillId="0" borderId="1" xfId="1" applyFont="1" applyBorder="1"/>
    <xf numFmtId="0" fontId="3" fillId="0" borderId="0" xfId="1" applyFont="1" applyBorder="1"/>
    <xf numFmtId="0" fontId="3" fillId="0" borderId="2" xfId="1" applyFont="1" applyFill="1" applyBorder="1"/>
    <xf numFmtId="0" fontId="4" fillId="0" borderId="0" xfId="1" applyFont="1" applyFill="1" applyBorder="1"/>
    <xf numFmtId="2" fontId="3" fillId="0" borderId="3" xfId="1" applyNumberFormat="1" applyFont="1" applyFill="1" applyBorder="1"/>
    <xf numFmtId="0" fontId="4" fillId="0" borderId="0" xfId="1" applyFont="1" applyFill="1" applyAlignment="1"/>
    <xf numFmtId="0" fontId="4" fillId="0" borderId="4" xfId="1" applyFont="1" applyFill="1" applyBorder="1" applyAlignment="1"/>
    <xf numFmtId="0" fontId="5" fillId="0" borderId="0" xfId="0" applyFont="1" applyFill="1"/>
    <xf numFmtId="0" fontId="5" fillId="0" borderId="0" xfId="0" applyFont="1"/>
    <xf numFmtId="0" fontId="3" fillId="2" borderId="5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8" xfId="1" applyFont="1" applyFill="1" applyBorder="1"/>
    <xf numFmtId="0" fontId="6" fillId="0" borderId="9" xfId="1" applyFont="1" applyFill="1" applyBorder="1" applyAlignment="1">
      <alignment horizontal="center"/>
    </xf>
    <xf numFmtId="0" fontId="3" fillId="0" borderId="10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11" xfId="1" applyNumberFormat="1" applyFont="1" applyFill="1" applyBorder="1"/>
    <xf numFmtId="2" fontId="3" fillId="0" borderId="12" xfId="1" applyNumberFormat="1" applyFont="1" applyFill="1" applyBorder="1"/>
    <xf numFmtId="0" fontId="4" fillId="0" borderId="13" xfId="1" applyFont="1" applyFill="1" applyBorder="1"/>
    <xf numFmtId="0" fontId="4" fillId="0" borderId="14" xfId="1" applyFont="1" applyFill="1" applyBorder="1"/>
    <xf numFmtId="0" fontId="4" fillId="0" borderId="15" xfId="1" applyFont="1" applyFill="1" applyBorder="1"/>
    <xf numFmtId="0" fontId="3" fillId="0" borderId="16" xfId="1" applyFont="1" applyFill="1" applyBorder="1"/>
    <xf numFmtId="0" fontId="3" fillId="0" borderId="9" xfId="1" applyFont="1" applyFill="1" applyBorder="1"/>
    <xf numFmtId="0" fontId="4" fillId="0" borderId="17" xfId="1" applyFont="1" applyFill="1" applyBorder="1"/>
    <xf numFmtId="0" fontId="4" fillId="0" borderId="4" xfId="1" applyFont="1" applyFill="1" applyBorder="1"/>
    <xf numFmtId="0" fontId="4" fillId="0" borderId="18" xfId="1" applyFont="1" applyFill="1" applyBorder="1"/>
    <xf numFmtId="2" fontId="3" fillId="0" borderId="10" xfId="1" applyNumberFormat="1" applyFont="1" applyFill="1" applyBorder="1"/>
    <xf numFmtId="0" fontId="3" fillId="0" borderId="19" xfId="1" applyFont="1" applyFill="1" applyBorder="1"/>
    <xf numFmtId="0" fontId="3" fillId="0" borderId="2" xfId="1" applyFont="1" applyBorder="1"/>
    <xf numFmtId="0" fontId="3" fillId="0" borderId="16" xfId="1" applyFont="1" applyFill="1" applyBorder="1" applyAlignment="1">
      <alignment horizontal="right"/>
    </xf>
    <xf numFmtId="0" fontId="3" fillId="0" borderId="6" xfId="1" applyFont="1" applyFill="1" applyBorder="1"/>
    <xf numFmtId="0" fontId="3" fillId="0" borderId="20" xfId="1" applyFont="1" applyFill="1" applyBorder="1"/>
    <xf numFmtId="0" fontId="3" fillId="0" borderId="21" xfId="1" applyFont="1" applyFill="1" applyBorder="1"/>
    <xf numFmtId="0" fontId="3" fillId="0" borderId="22" xfId="1" applyFont="1" applyFill="1" applyBorder="1"/>
    <xf numFmtId="2" fontId="4" fillId="0" borderId="23" xfId="1" applyNumberFormat="1" applyFont="1" applyFill="1" applyBorder="1"/>
    <xf numFmtId="0" fontId="4" fillId="0" borderId="24" xfId="1" applyFont="1" applyFill="1" applyBorder="1"/>
    <xf numFmtId="2" fontId="4" fillId="0" borderId="25" xfId="1" applyNumberFormat="1" applyFont="1" applyFill="1" applyBorder="1"/>
    <xf numFmtId="0" fontId="4" fillId="0" borderId="26" xfId="1" applyFont="1" applyFill="1" applyBorder="1" applyAlignment="1"/>
    <xf numFmtId="0" fontId="3" fillId="0" borderId="18" xfId="1" applyFont="1" applyFill="1" applyBorder="1"/>
    <xf numFmtId="0" fontId="3" fillId="0" borderId="27" xfId="1" applyFont="1" applyFill="1" applyBorder="1"/>
    <xf numFmtId="0" fontId="4" fillId="0" borderId="0" xfId="1" applyFont="1" applyBorder="1"/>
    <xf numFmtId="0" fontId="3" fillId="0" borderId="28" xfId="1" applyFont="1" applyBorder="1"/>
    <xf numFmtId="0" fontId="4" fillId="0" borderId="29" xfId="1" applyFont="1" applyFill="1" applyBorder="1"/>
    <xf numFmtId="0" fontId="4" fillId="0" borderId="21" xfId="1" applyFont="1" applyFill="1" applyBorder="1"/>
    <xf numFmtId="0" fontId="4" fillId="0" borderId="30" xfId="1" applyFont="1" applyFill="1" applyBorder="1"/>
    <xf numFmtId="0" fontId="4" fillId="2" borderId="31" xfId="1" applyFont="1" applyFill="1" applyBorder="1"/>
    <xf numFmtId="0" fontId="4" fillId="0" borderId="16" xfId="1" applyFont="1" applyFill="1" applyBorder="1"/>
    <xf numFmtId="2" fontId="3" fillId="0" borderId="32" xfId="1" applyNumberFormat="1" applyFont="1" applyFill="1" applyBorder="1"/>
    <xf numFmtId="2" fontId="4" fillId="0" borderId="28" xfId="1" applyNumberFormat="1" applyFont="1" applyFill="1" applyBorder="1"/>
    <xf numFmtId="0" fontId="3" fillId="0" borderId="1" xfId="1" applyFont="1" applyFill="1" applyBorder="1"/>
    <xf numFmtId="2" fontId="3" fillId="0" borderId="33" xfId="1" applyNumberFormat="1" applyFont="1" applyFill="1" applyBorder="1"/>
    <xf numFmtId="2" fontId="4" fillId="0" borderId="34" xfId="1" applyNumberFormat="1" applyFont="1" applyFill="1" applyBorder="1"/>
    <xf numFmtId="0" fontId="4" fillId="0" borderId="35" xfId="1" applyFont="1" applyFill="1" applyBorder="1"/>
    <xf numFmtId="2" fontId="4" fillId="0" borderId="36" xfId="1" applyNumberFormat="1" applyFont="1" applyFill="1" applyBorder="1"/>
    <xf numFmtId="0" fontId="4" fillId="0" borderId="37" xfId="1" applyFont="1" applyFill="1" applyBorder="1"/>
    <xf numFmtId="0" fontId="4" fillId="0" borderId="38" xfId="1" applyFont="1" applyFill="1" applyBorder="1"/>
    <xf numFmtId="0" fontId="4" fillId="0" borderId="39" xfId="1" applyFont="1" applyFill="1" applyBorder="1"/>
    <xf numFmtId="0" fontId="3" fillId="0" borderId="38" xfId="1" applyFont="1" applyFill="1" applyBorder="1"/>
    <xf numFmtId="0" fontId="3" fillId="0" borderId="39" xfId="1" applyFont="1" applyFill="1" applyBorder="1"/>
    <xf numFmtId="2" fontId="3" fillId="0" borderId="0" xfId="1" applyNumberFormat="1" applyFont="1" applyFill="1" applyBorder="1"/>
    <xf numFmtId="0" fontId="3" fillId="0" borderId="28" xfId="1" applyFont="1" applyFill="1" applyBorder="1"/>
    <xf numFmtId="2" fontId="3" fillId="0" borderId="40" xfId="1" applyNumberFormat="1" applyFont="1" applyFill="1" applyBorder="1"/>
    <xf numFmtId="0" fontId="3" fillId="0" borderId="40" xfId="1" applyFont="1" applyFill="1" applyBorder="1"/>
    <xf numFmtId="2" fontId="3" fillId="0" borderId="28" xfId="1" applyNumberFormat="1" applyFont="1" applyFill="1" applyBorder="1"/>
    <xf numFmtId="2" fontId="3" fillId="0" borderId="41" xfId="1" applyNumberFormat="1" applyFont="1" applyFill="1" applyBorder="1"/>
    <xf numFmtId="0" fontId="3" fillId="0" borderId="42" xfId="1" applyFont="1" applyFill="1" applyBorder="1"/>
    <xf numFmtId="2" fontId="4" fillId="0" borderId="43" xfId="1" applyNumberFormat="1" applyFont="1" applyFill="1" applyBorder="1"/>
    <xf numFmtId="2" fontId="7" fillId="0" borderId="44" xfId="0" applyNumberFormat="1" applyFont="1" applyBorder="1"/>
    <xf numFmtId="2" fontId="7" fillId="0" borderId="45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2" fontId="5" fillId="0" borderId="0" xfId="0" applyNumberFormat="1" applyFont="1"/>
    <xf numFmtId="0" fontId="7" fillId="0" borderId="44" xfId="0" applyFont="1" applyFill="1" applyBorder="1" applyAlignment="1">
      <alignment horizontal="center" vertical="center" wrapText="1"/>
    </xf>
    <xf numFmtId="0" fontId="4" fillId="2" borderId="46" xfId="1" applyFont="1" applyFill="1" applyBorder="1" applyAlignment="1">
      <alignment horizontal="center"/>
    </xf>
    <xf numFmtId="0" fontId="4" fillId="2" borderId="47" xfId="1" applyFont="1" applyFill="1" applyBorder="1"/>
    <xf numFmtId="0" fontId="4" fillId="0" borderId="48" xfId="1" applyFont="1" applyFill="1" applyBorder="1"/>
    <xf numFmtId="2" fontId="4" fillId="0" borderId="49" xfId="1" applyNumberFormat="1" applyFont="1" applyFill="1" applyBorder="1"/>
    <xf numFmtId="2" fontId="3" fillId="0" borderId="42" xfId="1" applyNumberFormat="1" applyFont="1" applyBorder="1"/>
    <xf numFmtId="2" fontId="3" fillId="0" borderId="50" xfId="1" applyNumberFormat="1" applyFont="1" applyFill="1" applyBorder="1"/>
    <xf numFmtId="0" fontId="3" fillId="0" borderId="13" xfId="1" applyFont="1" applyFill="1" applyBorder="1"/>
    <xf numFmtId="0" fontId="3" fillId="0" borderId="14" xfId="1" applyFont="1" applyFill="1" applyBorder="1"/>
    <xf numFmtId="0" fontId="3" fillId="0" borderId="15" xfId="1" applyFont="1" applyFill="1" applyBorder="1"/>
    <xf numFmtId="2" fontId="3" fillId="0" borderId="49" xfId="1" applyNumberFormat="1" applyFont="1" applyFill="1" applyBorder="1"/>
    <xf numFmtId="0" fontId="3" fillId="0" borderId="51" xfId="1" applyFont="1" applyFill="1" applyBorder="1"/>
    <xf numFmtId="0" fontId="3" fillId="0" borderId="52" xfId="1" applyFont="1" applyFill="1" applyBorder="1"/>
    <xf numFmtId="0" fontId="3" fillId="0" borderId="53" xfId="1" applyFont="1" applyFill="1" applyBorder="1"/>
    <xf numFmtId="2" fontId="3" fillId="0" borderId="54" xfId="1" applyNumberFormat="1" applyFont="1" applyFill="1" applyBorder="1"/>
    <xf numFmtId="0" fontId="4" fillId="2" borderId="12" xfId="1" applyFont="1" applyFill="1" applyBorder="1"/>
    <xf numFmtId="0" fontId="4" fillId="2" borderId="67" xfId="1" applyFont="1" applyFill="1" applyBorder="1"/>
    <xf numFmtId="0" fontId="4" fillId="2" borderId="68" xfId="1" applyFont="1" applyFill="1" applyBorder="1"/>
    <xf numFmtId="0" fontId="4" fillId="2" borderId="71" xfId="1" applyFont="1" applyFill="1" applyBorder="1"/>
    <xf numFmtId="2" fontId="3" fillId="0" borderId="42" xfId="1" applyNumberFormat="1" applyFont="1" applyFill="1" applyBorder="1"/>
    <xf numFmtId="0" fontId="4" fillId="2" borderId="73" xfId="1" applyFont="1" applyFill="1" applyBorder="1"/>
    <xf numFmtId="0" fontId="4" fillId="2" borderId="42" xfId="1" applyFont="1" applyFill="1" applyBorder="1"/>
    <xf numFmtId="0" fontId="4" fillId="2" borderId="59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60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63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/>
    </xf>
    <xf numFmtId="0" fontId="4" fillId="2" borderId="57" xfId="1" applyFont="1" applyFill="1" applyBorder="1" applyAlignment="1">
      <alignment horizontal="center" wrapText="1"/>
    </xf>
    <xf numFmtId="0" fontId="4" fillId="2" borderId="58" xfId="1" applyFont="1" applyFill="1" applyBorder="1" applyAlignment="1">
      <alignment horizontal="center" wrapText="1"/>
    </xf>
    <xf numFmtId="0" fontId="4" fillId="2" borderId="66" xfId="1" applyFont="1" applyFill="1" applyBorder="1" applyAlignment="1">
      <alignment horizontal="center"/>
    </xf>
    <xf numFmtId="0" fontId="4" fillId="2" borderId="59" xfId="1" applyFont="1" applyFill="1" applyBorder="1" applyAlignment="1">
      <alignment horizontal="center" wrapText="1"/>
    </xf>
    <xf numFmtId="0" fontId="4" fillId="2" borderId="26" xfId="1" applyFont="1" applyFill="1" applyBorder="1" applyAlignment="1">
      <alignment horizontal="center" wrapText="1"/>
    </xf>
    <xf numFmtId="0" fontId="4" fillId="2" borderId="60" xfId="1" applyFont="1" applyFill="1" applyBorder="1" applyAlignment="1">
      <alignment horizontal="center" wrapText="1"/>
    </xf>
    <xf numFmtId="0" fontId="4" fillId="2" borderId="5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69" xfId="1" applyFont="1" applyFill="1" applyBorder="1" applyAlignment="1">
      <alignment horizontal="center"/>
    </xf>
    <xf numFmtId="0" fontId="4" fillId="2" borderId="70" xfId="1" applyFont="1" applyFill="1" applyBorder="1" applyAlignment="1">
      <alignment horizontal="center"/>
    </xf>
    <xf numFmtId="0" fontId="4" fillId="2" borderId="72" xfId="1" applyFont="1" applyFill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4" fillId="2" borderId="55" xfId="1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61" xfId="1" applyFont="1" applyFill="1" applyBorder="1" applyAlignment="1">
      <alignment horizontal="center" wrapText="1"/>
    </xf>
    <xf numFmtId="0" fontId="4" fillId="2" borderId="62" xfId="1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2" fontId="4" fillId="0" borderId="4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topLeftCell="A101" zoomScale="75" workbookViewId="0">
      <selection activeCell="A107" sqref="A107:IV128"/>
    </sheetView>
  </sheetViews>
  <sheetFormatPr defaultRowHeight="16.5"/>
  <cols>
    <col min="1" max="1" width="21.140625" style="8" customWidth="1"/>
    <col min="2" max="4" width="9.140625" style="8"/>
    <col min="5" max="5" width="15.28515625" style="8" customWidth="1"/>
    <col min="6" max="6" width="9.5703125" style="8" customWidth="1"/>
    <col min="7" max="7" width="15.85546875" style="8" customWidth="1"/>
    <col min="8" max="8" width="11.140625" style="8" customWidth="1"/>
    <col min="9" max="10" width="9.140625" style="8"/>
    <col min="11" max="11" width="11.42578125" style="8" customWidth="1"/>
    <col min="12" max="12" width="12.140625" style="8" customWidth="1"/>
    <col min="13" max="13" width="20.7109375" style="8" customWidth="1"/>
    <col min="14" max="14" width="11.28515625" style="8" customWidth="1"/>
    <col min="15" max="16" width="9.140625" style="8"/>
    <col min="17" max="17" width="11.42578125" style="8" customWidth="1"/>
    <col min="18" max="18" width="12.140625" style="8" customWidth="1"/>
    <col min="19" max="19" width="20.7109375" style="8" customWidth="1"/>
    <col min="20" max="20" width="11.28515625" style="8" customWidth="1"/>
    <col min="21" max="16384" width="9.140625" style="8"/>
  </cols>
  <sheetData>
    <row r="1" spans="1:20" ht="23.1" customHeight="1" thickBot="1">
      <c r="A1" s="105" t="s">
        <v>11</v>
      </c>
      <c r="B1" s="105"/>
      <c r="C1" s="105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9" customFormat="1" ht="23.1" customHeight="1" thickBot="1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20" s="9" customFormat="1" ht="23.1" customHeight="1" thickBot="1">
      <c r="A3" s="10"/>
      <c r="B3" s="102" t="s">
        <v>24</v>
      </c>
      <c r="C3" s="103"/>
      <c r="D3" s="103"/>
      <c r="E3" s="103"/>
      <c r="F3" s="103"/>
      <c r="G3" s="103"/>
      <c r="H3" s="104"/>
      <c r="I3" s="106" t="s">
        <v>28</v>
      </c>
      <c r="J3" s="107"/>
      <c r="K3" s="107"/>
      <c r="L3" s="107"/>
      <c r="M3" s="107"/>
      <c r="N3" s="107"/>
      <c r="O3" s="109" t="s">
        <v>36</v>
      </c>
      <c r="P3" s="110"/>
      <c r="Q3" s="110"/>
      <c r="R3" s="110"/>
      <c r="S3" s="110"/>
      <c r="T3" s="111"/>
    </row>
    <row r="4" spans="1:20" s="9" customFormat="1" ht="23.1" customHeight="1" thickBot="1">
      <c r="A4" s="11" t="s">
        <v>1</v>
      </c>
      <c r="B4" s="101" t="s">
        <v>2</v>
      </c>
      <c r="C4" s="101"/>
      <c r="D4" s="101"/>
      <c r="E4" s="101"/>
      <c r="F4" s="101"/>
      <c r="G4" s="12" t="s">
        <v>3</v>
      </c>
      <c r="H4" s="13" t="s">
        <v>4</v>
      </c>
      <c r="I4" s="108" t="s">
        <v>2</v>
      </c>
      <c r="J4" s="108"/>
      <c r="K4" s="108"/>
      <c r="L4" s="108"/>
      <c r="M4" s="108"/>
      <c r="N4" s="14" t="s">
        <v>4</v>
      </c>
      <c r="O4" s="114" t="s">
        <v>2</v>
      </c>
      <c r="P4" s="114"/>
      <c r="Q4" s="114"/>
      <c r="R4" s="114"/>
      <c r="S4" s="114"/>
      <c r="T4" s="92" t="s">
        <v>4</v>
      </c>
    </row>
    <row r="5" spans="1:20" ht="23.1" customHeight="1">
      <c r="A5" s="15" t="s">
        <v>8</v>
      </c>
      <c r="B5" s="16"/>
      <c r="C5" s="17"/>
      <c r="D5" s="17"/>
      <c r="E5" s="18"/>
      <c r="F5" s="18"/>
      <c r="G5" s="19"/>
      <c r="H5" s="20"/>
      <c r="I5" s="21" t="s">
        <v>29</v>
      </c>
      <c r="J5" s="22"/>
      <c r="K5" s="22"/>
      <c r="L5" s="22"/>
      <c r="M5" s="23"/>
      <c r="N5" s="80">
        <v>3240.96</v>
      </c>
      <c r="O5" s="87" t="s">
        <v>39</v>
      </c>
      <c r="P5" s="88"/>
      <c r="Q5" s="88"/>
      <c r="R5" s="88"/>
      <c r="S5" s="89"/>
      <c r="T5" s="90">
        <v>349.11</v>
      </c>
    </row>
    <row r="6" spans="1:20" ht="23.1" customHeight="1" thickBot="1">
      <c r="A6" s="25"/>
      <c r="B6" s="16"/>
      <c r="C6" s="17"/>
      <c r="D6" s="17"/>
      <c r="E6" s="17"/>
      <c r="F6" s="24"/>
      <c r="G6" s="30"/>
      <c r="H6" s="20"/>
      <c r="I6" s="31" t="s">
        <v>30</v>
      </c>
      <c r="J6" s="17"/>
      <c r="K6" s="17"/>
      <c r="L6" s="17"/>
      <c r="M6" s="24"/>
      <c r="N6" s="5">
        <v>547.39</v>
      </c>
      <c r="O6" s="31"/>
      <c r="P6" s="17"/>
      <c r="Q6" s="17"/>
      <c r="R6" s="17"/>
      <c r="S6" s="24"/>
      <c r="T6" s="5"/>
    </row>
    <row r="7" spans="1:20" ht="23.1" customHeight="1" thickBot="1">
      <c r="A7" s="33"/>
      <c r="B7" s="34"/>
      <c r="C7" s="35"/>
      <c r="D7" s="35"/>
      <c r="E7" s="35"/>
      <c r="F7" s="36"/>
      <c r="G7" s="34"/>
      <c r="H7" s="37">
        <f>SUM(H5:H6)</f>
        <v>0</v>
      </c>
      <c r="I7" s="26"/>
      <c r="J7" s="27"/>
      <c r="K7" s="27"/>
      <c r="L7" s="27"/>
      <c r="M7" s="38"/>
      <c r="N7" s="39">
        <f>SUM(N5:N6)</f>
        <v>3788.35</v>
      </c>
      <c r="O7" s="26"/>
      <c r="P7" s="27"/>
      <c r="Q7" s="27"/>
      <c r="R7" s="27"/>
      <c r="S7" s="38"/>
      <c r="T7" s="39">
        <f>SUM(T5:T6)</f>
        <v>349.11</v>
      </c>
    </row>
    <row r="8" spans="1:20" ht="23.1" customHeight="1" thickBot="1">
      <c r="A8" s="105" t="str">
        <f>A1</f>
        <v>пр.Ленина д.16а</v>
      </c>
      <c r="B8" s="105"/>
      <c r="C8" s="105"/>
      <c r="D8" s="6"/>
      <c r="E8" s="6"/>
      <c r="F8" s="6"/>
      <c r="G8" s="6"/>
      <c r="H8" s="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s="9" customFormat="1" ht="23.1" customHeight="1" thickBot="1">
      <c r="A9" s="98" t="s">
        <v>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20" s="9" customFormat="1" ht="23.1" customHeight="1" thickBot="1">
      <c r="A10" s="10"/>
      <c r="B10" s="102" t="s">
        <v>24</v>
      </c>
      <c r="C10" s="103"/>
      <c r="D10" s="103"/>
      <c r="E10" s="103"/>
      <c r="F10" s="103"/>
      <c r="G10" s="103"/>
      <c r="H10" s="104"/>
      <c r="I10" s="106" t="s">
        <v>28</v>
      </c>
      <c r="J10" s="107"/>
      <c r="K10" s="107"/>
      <c r="L10" s="107"/>
      <c r="M10" s="107"/>
      <c r="N10" s="107"/>
      <c r="O10" s="109" t="s">
        <v>36</v>
      </c>
      <c r="P10" s="110"/>
      <c r="Q10" s="110"/>
      <c r="R10" s="110"/>
      <c r="S10" s="110"/>
      <c r="T10" s="111"/>
    </row>
    <row r="11" spans="1:20" s="9" customFormat="1" ht="23.1" customHeight="1" thickBot="1">
      <c r="A11" s="11" t="s">
        <v>1</v>
      </c>
      <c r="B11" s="101" t="s">
        <v>2</v>
      </c>
      <c r="C11" s="101"/>
      <c r="D11" s="101"/>
      <c r="E11" s="101"/>
      <c r="F11" s="101"/>
      <c r="G11" s="12" t="s">
        <v>3</v>
      </c>
      <c r="H11" s="13" t="s">
        <v>4</v>
      </c>
      <c r="I11" s="108" t="s">
        <v>2</v>
      </c>
      <c r="J11" s="108"/>
      <c r="K11" s="108"/>
      <c r="L11" s="108"/>
      <c r="M11" s="108"/>
      <c r="N11" s="14" t="s">
        <v>4</v>
      </c>
      <c r="O11" s="114" t="s">
        <v>2</v>
      </c>
      <c r="P11" s="114"/>
      <c r="Q11" s="114"/>
      <c r="R11" s="114"/>
      <c r="S11" s="114"/>
      <c r="T11" s="92" t="s">
        <v>4</v>
      </c>
    </row>
    <row r="12" spans="1:20" ht="23.1" customHeight="1">
      <c r="A12" s="15" t="s">
        <v>12</v>
      </c>
      <c r="B12" s="16"/>
      <c r="C12" s="17"/>
      <c r="D12" s="17"/>
      <c r="E12" s="17"/>
      <c r="F12" s="17"/>
      <c r="G12" s="19"/>
      <c r="H12" s="20"/>
      <c r="I12" s="21" t="s">
        <v>29</v>
      </c>
      <c r="J12" s="22"/>
      <c r="K12" s="22"/>
      <c r="L12" s="22"/>
      <c r="M12" s="23"/>
      <c r="N12" s="80">
        <v>3240.96</v>
      </c>
      <c r="O12" s="21"/>
      <c r="P12" s="22"/>
      <c r="Q12" s="22"/>
      <c r="R12" s="22"/>
      <c r="S12" s="23"/>
      <c r="T12" s="80"/>
    </row>
    <row r="13" spans="1:20" ht="23.1" customHeight="1" thickBot="1">
      <c r="A13" s="25"/>
      <c r="B13" s="16"/>
      <c r="C13" s="17"/>
      <c r="D13" s="17"/>
      <c r="E13" s="17"/>
      <c r="F13" s="17"/>
      <c r="G13" s="19"/>
      <c r="H13" s="20"/>
      <c r="I13" s="3"/>
      <c r="J13" s="17"/>
      <c r="K13" s="17"/>
      <c r="L13" s="17"/>
      <c r="M13" s="24"/>
      <c r="N13" s="20"/>
      <c r="O13" s="3"/>
      <c r="P13" s="17"/>
      <c r="Q13" s="17"/>
      <c r="R13" s="17"/>
      <c r="S13" s="24"/>
      <c r="T13" s="20"/>
    </row>
    <row r="14" spans="1:20" ht="23.1" customHeight="1" thickBot="1">
      <c r="A14" s="33"/>
      <c r="B14" s="34"/>
      <c r="C14" s="35"/>
      <c r="D14" s="35"/>
      <c r="E14" s="35"/>
      <c r="F14" s="41"/>
      <c r="G14" s="42"/>
      <c r="H14" s="37">
        <f>SUM(H12:H13)</f>
        <v>0</v>
      </c>
      <c r="I14" s="26"/>
      <c r="J14" s="27"/>
      <c r="K14" s="27"/>
      <c r="L14" s="27"/>
      <c r="M14" s="38"/>
      <c r="N14" s="39">
        <f>SUM(N12:N13)</f>
        <v>3240.96</v>
      </c>
      <c r="O14" s="26"/>
      <c r="P14" s="27"/>
      <c r="Q14" s="27"/>
      <c r="R14" s="27"/>
      <c r="S14" s="38"/>
      <c r="T14" s="39">
        <f>SUM(T12:T13)</f>
        <v>0</v>
      </c>
    </row>
    <row r="15" spans="1:20" ht="23.1" customHeight="1" thickBot="1">
      <c r="A15" s="105" t="str">
        <f>A1</f>
        <v>пр.Ленина д.16а</v>
      </c>
      <c r="B15" s="105"/>
      <c r="C15" s="10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9" customFormat="1" ht="23.1" customHeight="1" thickBot="1">
      <c r="A16" s="98" t="s">
        <v>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20" s="9" customFormat="1" ht="23.1" customHeight="1" thickBot="1">
      <c r="A17" s="10"/>
      <c r="B17" s="102" t="s">
        <v>24</v>
      </c>
      <c r="C17" s="103"/>
      <c r="D17" s="103"/>
      <c r="E17" s="103"/>
      <c r="F17" s="103"/>
      <c r="G17" s="103"/>
      <c r="H17" s="104"/>
      <c r="I17" s="106" t="s">
        <v>28</v>
      </c>
      <c r="J17" s="107"/>
      <c r="K17" s="107"/>
      <c r="L17" s="107"/>
      <c r="M17" s="107"/>
      <c r="N17" s="107"/>
      <c r="O17" s="109" t="s">
        <v>36</v>
      </c>
      <c r="P17" s="110"/>
      <c r="Q17" s="110"/>
      <c r="R17" s="110"/>
      <c r="S17" s="110"/>
      <c r="T17" s="111"/>
    </row>
    <row r="18" spans="1:20" s="9" customFormat="1" ht="23.1" customHeight="1" thickBot="1">
      <c r="A18" s="11" t="s">
        <v>1</v>
      </c>
      <c r="B18" s="101" t="s">
        <v>2</v>
      </c>
      <c r="C18" s="101"/>
      <c r="D18" s="101"/>
      <c r="E18" s="101"/>
      <c r="F18" s="101"/>
      <c r="G18" s="12" t="s">
        <v>3</v>
      </c>
      <c r="H18" s="13" t="s">
        <v>4</v>
      </c>
      <c r="I18" s="108" t="s">
        <v>2</v>
      </c>
      <c r="J18" s="108"/>
      <c r="K18" s="108"/>
      <c r="L18" s="108"/>
      <c r="M18" s="108"/>
      <c r="N18" s="14" t="s">
        <v>4</v>
      </c>
      <c r="O18" s="114" t="s">
        <v>2</v>
      </c>
      <c r="P18" s="114"/>
      <c r="Q18" s="114"/>
      <c r="R18" s="114"/>
      <c r="S18" s="114"/>
      <c r="T18" s="92" t="s">
        <v>4</v>
      </c>
    </row>
    <row r="19" spans="1:20" ht="23.1" customHeight="1">
      <c r="A19" s="15" t="s">
        <v>13</v>
      </c>
      <c r="B19" s="16" t="s">
        <v>32</v>
      </c>
      <c r="C19" s="17"/>
      <c r="D19" s="17"/>
      <c r="E19" s="17"/>
      <c r="F19" s="17"/>
      <c r="G19" s="19"/>
      <c r="H19" s="20">
        <v>951.19</v>
      </c>
      <c r="I19" s="21" t="s">
        <v>29</v>
      </c>
      <c r="J19" s="22"/>
      <c r="K19" s="22"/>
      <c r="L19" s="22"/>
      <c r="M19" s="23"/>
      <c r="N19" s="80">
        <v>3240.96</v>
      </c>
      <c r="O19" s="21"/>
      <c r="P19" s="22"/>
      <c r="Q19" s="22"/>
      <c r="R19" s="22"/>
      <c r="S19" s="23"/>
      <c r="T19" s="80"/>
    </row>
    <row r="20" spans="1:20" ht="23.1" customHeight="1">
      <c r="A20" s="25"/>
      <c r="B20" s="16"/>
      <c r="C20" s="17"/>
      <c r="D20" s="17"/>
      <c r="E20" s="17"/>
      <c r="F20" s="17"/>
      <c r="G20" s="19"/>
      <c r="H20" s="20"/>
      <c r="I20" s="1" t="s">
        <v>33</v>
      </c>
      <c r="J20" s="43"/>
      <c r="K20" s="43"/>
      <c r="L20" s="43"/>
      <c r="M20" s="43"/>
      <c r="N20" s="44">
        <v>3800.74</v>
      </c>
      <c r="O20" s="1"/>
      <c r="P20" s="43"/>
      <c r="Q20" s="43"/>
      <c r="R20" s="43"/>
      <c r="S20" s="43"/>
      <c r="T20" s="44"/>
    </row>
    <row r="21" spans="1:20" ht="23.1" customHeight="1" thickBot="1">
      <c r="A21" s="25"/>
      <c r="B21" s="16"/>
      <c r="C21" s="17"/>
      <c r="D21" s="17"/>
      <c r="E21" s="18"/>
      <c r="F21" s="18"/>
      <c r="G21" s="19"/>
      <c r="H21" s="20"/>
      <c r="I21" s="31" t="s">
        <v>30</v>
      </c>
      <c r="J21" s="17"/>
      <c r="K21" s="17"/>
      <c r="L21" s="17"/>
      <c r="M21" s="32"/>
      <c r="N21" s="5">
        <v>2464.19</v>
      </c>
      <c r="O21" s="3"/>
      <c r="P21" s="17"/>
      <c r="Q21" s="17"/>
      <c r="R21" s="17"/>
      <c r="S21" s="32"/>
      <c r="T21" s="5"/>
    </row>
    <row r="22" spans="1:20" ht="23.1" customHeight="1" thickBot="1">
      <c r="A22" s="33"/>
      <c r="B22" s="34"/>
      <c r="C22" s="35"/>
      <c r="D22" s="35"/>
      <c r="E22" s="35"/>
      <c r="F22" s="41"/>
      <c r="G22" s="34"/>
      <c r="H22" s="37">
        <f>SUM(H19:H21)</f>
        <v>951.19</v>
      </c>
      <c r="I22" s="45"/>
      <c r="J22" s="46"/>
      <c r="K22" s="46"/>
      <c r="L22" s="46"/>
      <c r="M22" s="47"/>
      <c r="N22" s="37">
        <f>SUM(N19:N21)</f>
        <v>9505.89</v>
      </c>
      <c r="O22" s="45"/>
      <c r="P22" s="46"/>
      <c r="Q22" s="46"/>
      <c r="R22" s="46"/>
      <c r="S22" s="47"/>
      <c r="T22" s="37">
        <f>SUM(T19:T21)</f>
        <v>0</v>
      </c>
    </row>
    <row r="23" spans="1:20" ht="23.1" customHeight="1" thickBot="1">
      <c r="A23" s="105" t="str">
        <f>A8</f>
        <v>пр.Ленина д.16а</v>
      </c>
      <c r="B23" s="105"/>
      <c r="C23" s="10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9" customFormat="1" ht="23.1" customHeight="1" thickBot="1">
      <c r="A24" s="98" t="s">
        <v>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20" s="9" customFormat="1" ht="23.1" customHeight="1" thickBot="1">
      <c r="A25" s="10"/>
      <c r="B25" s="102" t="s">
        <v>24</v>
      </c>
      <c r="C25" s="103"/>
      <c r="D25" s="103"/>
      <c r="E25" s="103"/>
      <c r="F25" s="103"/>
      <c r="G25" s="103"/>
      <c r="H25" s="104"/>
      <c r="I25" s="106" t="s">
        <v>28</v>
      </c>
      <c r="J25" s="107"/>
      <c r="K25" s="107"/>
      <c r="L25" s="107"/>
      <c r="M25" s="107"/>
      <c r="N25" s="107"/>
      <c r="O25" s="109" t="s">
        <v>36</v>
      </c>
      <c r="P25" s="110"/>
      <c r="Q25" s="110"/>
      <c r="R25" s="110"/>
      <c r="S25" s="110"/>
      <c r="T25" s="111"/>
    </row>
    <row r="26" spans="1:20" s="9" customFormat="1" ht="23.1" customHeight="1" thickBot="1">
      <c r="A26" s="11" t="s">
        <v>1</v>
      </c>
      <c r="B26" s="101" t="s">
        <v>2</v>
      </c>
      <c r="C26" s="101"/>
      <c r="D26" s="101"/>
      <c r="E26" s="101"/>
      <c r="F26" s="101"/>
      <c r="G26" s="12" t="s">
        <v>3</v>
      </c>
      <c r="H26" s="13" t="s">
        <v>4</v>
      </c>
      <c r="I26" s="112" t="s">
        <v>2</v>
      </c>
      <c r="J26" s="112"/>
      <c r="K26" s="112"/>
      <c r="L26" s="112"/>
      <c r="M26" s="112"/>
      <c r="N26" s="48" t="s">
        <v>4</v>
      </c>
      <c r="O26" s="113" t="s">
        <v>2</v>
      </c>
      <c r="P26" s="113"/>
      <c r="Q26" s="113"/>
      <c r="R26" s="113"/>
      <c r="S26" s="113"/>
      <c r="T26" s="91" t="s">
        <v>4</v>
      </c>
    </row>
    <row r="27" spans="1:20" ht="23.1" customHeight="1">
      <c r="A27" s="15" t="s">
        <v>14</v>
      </c>
      <c r="B27" s="16"/>
      <c r="C27" s="17"/>
      <c r="D27" s="17"/>
      <c r="E27" s="17"/>
      <c r="F27" s="17"/>
      <c r="G27" s="19"/>
      <c r="H27" s="20"/>
      <c r="I27" s="21" t="s">
        <v>29</v>
      </c>
      <c r="J27" s="22"/>
      <c r="K27" s="22"/>
      <c r="L27" s="22"/>
      <c r="M27" s="23"/>
      <c r="N27" s="80">
        <v>3240.96</v>
      </c>
      <c r="O27" s="83" t="s">
        <v>40</v>
      </c>
      <c r="P27" s="84"/>
      <c r="Q27" s="84"/>
      <c r="R27" s="84"/>
      <c r="S27" s="85"/>
      <c r="T27" s="86">
        <v>825.3</v>
      </c>
    </row>
    <row r="28" spans="1:20" ht="23.1" customHeight="1" thickBot="1">
      <c r="A28" s="25"/>
      <c r="B28" s="16"/>
      <c r="C28" s="17"/>
      <c r="D28" s="17"/>
      <c r="E28" s="17"/>
      <c r="F28" s="17"/>
      <c r="G28" s="19"/>
      <c r="H28" s="29"/>
      <c r="I28" s="3" t="s">
        <v>35</v>
      </c>
      <c r="J28" s="17"/>
      <c r="K28" s="17"/>
      <c r="L28" s="17"/>
      <c r="M28" s="18"/>
      <c r="N28" s="82">
        <v>1366.05</v>
      </c>
      <c r="O28" s="3"/>
      <c r="P28" s="17"/>
      <c r="Q28" s="17"/>
      <c r="R28" s="17"/>
      <c r="S28" s="18"/>
      <c r="T28" s="82"/>
    </row>
    <row r="29" spans="1:20" ht="23.1" customHeight="1" thickBot="1">
      <c r="A29" s="33"/>
      <c r="B29" s="34"/>
      <c r="C29" s="35"/>
      <c r="D29" s="35"/>
      <c r="E29" s="35"/>
      <c r="F29" s="41"/>
      <c r="G29" s="34"/>
      <c r="H29" s="54">
        <f>SUM(H27:H28)</f>
        <v>0</v>
      </c>
      <c r="I29" s="55"/>
      <c r="J29" s="27"/>
      <c r="K29" s="27"/>
      <c r="L29" s="27"/>
      <c r="M29" s="38"/>
      <c r="N29" s="56">
        <f>SUM(N27:N28)</f>
        <v>4607.01</v>
      </c>
      <c r="O29" s="55"/>
      <c r="P29" s="27"/>
      <c r="Q29" s="27"/>
      <c r="R29" s="27"/>
      <c r="S29" s="38"/>
      <c r="T29" s="56">
        <f>SUM(T27:T28)</f>
        <v>825.3</v>
      </c>
    </row>
    <row r="30" spans="1:20" ht="23.1" customHeight="1" thickBot="1">
      <c r="A30" s="105" t="str">
        <f>A23</f>
        <v>пр.Ленина д.16а</v>
      </c>
      <c r="B30" s="105"/>
      <c r="C30" s="10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9" customFormat="1" ht="23.1" customHeight="1" thickBot="1">
      <c r="A31" s="98" t="s">
        <v>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</row>
    <row r="32" spans="1:20" s="9" customFormat="1" ht="23.1" customHeight="1" thickBot="1">
      <c r="A32" s="10"/>
      <c r="B32" s="102" t="s">
        <v>24</v>
      </c>
      <c r="C32" s="103"/>
      <c r="D32" s="103"/>
      <c r="E32" s="103"/>
      <c r="F32" s="103"/>
      <c r="G32" s="103"/>
      <c r="H32" s="104"/>
      <c r="I32" s="106" t="s">
        <v>28</v>
      </c>
      <c r="J32" s="107"/>
      <c r="K32" s="107"/>
      <c r="L32" s="107"/>
      <c r="M32" s="107"/>
      <c r="N32" s="107"/>
      <c r="O32" s="109" t="s">
        <v>36</v>
      </c>
      <c r="P32" s="110"/>
      <c r="Q32" s="110"/>
      <c r="R32" s="110"/>
      <c r="S32" s="110"/>
      <c r="T32" s="111"/>
    </row>
    <row r="33" spans="1:20" s="9" customFormat="1" ht="23.1" customHeight="1" thickBot="1">
      <c r="A33" s="11" t="s">
        <v>1</v>
      </c>
      <c r="B33" s="101" t="s">
        <v>2</v>
      </c>
      <c r="C33" s="101"/>
      <c r="D33" s="101"/>
      <c r="E33" s="101"/>
      <c r="F33" s="101"/>
      <c r="G33" s="12" t="s">
        <v>3</v>
      </c>
      <c r="H33" s="13" t="s">
        <v>4</v>
      </c>
      <c r="I33" s="112" t="s">
        <v>2</v>
      </c>
      <c r="J33" s="112"/>
      <c r="K33" s="112"/>
      <c r="L33" s="112"/>
      <c r="M33" s="112"/>
      <c r="N33" s="48" t="s">
        <v>4</v>
      </c>
      <c r="O33" s="113" t="s">
        <v>2</v>
      </c>
      <c r="P33" s="113"/>
      <c r="Q33" s="113"/>
      <c r="R33" s="113"/>
      <c r="S33" s="113"/>
      <c r="T33" s="91" t="s">
        <v>4</v>
      </c>
    </row>
    <row r="34" spans="1:20" ht="23.1" customHeight="1" thickBot="1">
      <c r="A34" s="15" t="s">
        <v>15</v>
      </c>
      <c r="B34" s="16"/>
      <c r="C34" s="17"/>
      <c r="D34" s="17"/>
      <c r="E34" s="17"/>
      <c r="F34" s="17"/>
      <c r="G34" s="19"/>
      <c r="H34" s="29"/>
      <c r="I34" s="21" t="s">
        <v>29</v>
      </c>
      <c r="J34" s="22"/>
      <c r="K34" s="22"/>
      <c r="L34" s="22"/>
      <c r="M34" s="23"/>
      <c r="N34" s="80">
        <v>3240.96</v>
      </c>
      <c r="O34" s="21"/>
      <c r="P34" s="22"/>
      <c r="Q34" s="22"/>
      <c r="R34" s="22"/>
      <c r="S34" s="23"/>
      <c r="T34" s="80"/>
    </row>
    <row r="35" spans="1:20" ht="23.1" customHeight="1">
      <c r="A35" s="25"/>
      <c r="B35" s="16"/>
      <c r="C35" s="17"/>
      <c r="D35" s="17"/>
      <c r="E35" s="17"/>
      <c r="F35" s="17"/>
      <c r="G35" s="19"/>
      <c r="H35" s="20"/>
      <c r="I35" s="1" t="s">
        <v>34</v>
      </c>
      <c r="J35" s="60"/>
      <c r="K35" s="60"/>
      <c r="L35" s="60"/>
      <c r="M35" s="61"/>
      <c r="N35" s="50">
        <v>12872.52</v>
      </c>
      <c r="O35" s="1"/>
      <c r="P35" s="60"/>
      <c r="Q35" s="60"/>
      <c r="R35" s="60"/>
      <c r="S35" s="61"/>
      <c r="T35" s="50"/>
    </row>
    <row r="36" spans="1:20" ht="23.1" customHeight="1" thickBot="1">
      <c r="A36" s="25"/>
      <c r="B36" s="16"/>
      <c r="C36" s="17"/>
      <c r="D36" s="17"/>
      <c r="E36" s="18"/>
      <c r="F36" s="18"/>
      <c r="G36" s="29"/>
      <c r="H36" s="64"/>
      <c r="I36" s="3"/>
      <c r="J36" s="4"/>
      <c r="K36" s="4"/>
      <c r="L36" s="4"/>
      <c r="M36" s="4"/>
      <c r="N36" s="65"/>
      <c r="O36" s="3"/>
      <c r="P36" s="4"/>
      <c r="Q36" s="4"/>
      <c r="R36" s="4"/>
      <c r="S36" s="4"/>
      <c r="T36" s="65"/>
    </row>
    <row r="37" spans="1:20" ht="23.1" customHeight="1" thickBot="1">
      <c r="A37" s="33"/>
      <c r="B37" s="34"/>
      <c r="C37" s="35"/>
      <c r="D37" s="35"/>
      <c r="E37" s="35"/>
      <c r="F37" s="41"/>
      <c r="G37" s="34"/>
      <c r="H37" s="54">
        <f>SUM(H34:H36)</f>
        <v>0</v>
      </c>
      <c r="I37" s="55"/>
      <c r="J37" s="27"/>
      <c r="K37" s="27"/>
      <c r="L37" s="27"/>
      <c r="M37" s="38"/>
      <c r="N37" s="56">
        <f>SUM(N34:N36)</f>
        <v>16113.48</v>
      </c>
      <c r="O37" s="55"/>
      <c r="P37" s="27"/>
      <c r="Q37" s="27"/>
      <c r="R37" s="27"/>
      <c r="S37" s="38"/>
      <c r="T37" s="56">
        <f>SUM(T34:T36)</f>
        <v>0</v>
      </c>
    </row>
    <row r="38" spans="1:20" ht="23.1" customHeight="1" thickBot="1">
      <c r="A38" s="105" t="str">
        <f>A30</f>
        <v>пр.Ленина д.16а</v>
      </c>
      <c r="B38" s="105"/>
      <c r="C38" s="10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s="9" customFormat="1" ht="23.1" customHeight="1" thickBot="1">
      <c r="A39" s="98" t="s">
        <v>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</row>
    <row r="40" spans="1:20" s="9" customFormat="1" ht="23.1" customHeight="1" thickBot="1">
      <c r="A40" s="10"/>
      <c r="B40" s="102" t="s">
        <v>24</v>
      </c>
      <c r="C40" s="103"/>
      <c r="D40" s="103"/>
      <c r="E40" s="103"/>
      <c r="F40" s="103"/>
      <c r="G40" s="103"/>
      <c r="H40" s="104"/>
      <c r="I40" s="106" t="s">
        <v>28</v>
      </c>
      <c r="J40" s="107"/>
      <c r="K40" s="107"/>
      <c r="L40" s="107"/>
      <c r="M40" s="107"/>
      <c r="N40" s="107"/>
      <c r="O40" s="109" t="s">
        <v>36</v>
      </c>
      <c r="P40" s="110"/>
      <c r="Q40" s="110"/>
      <c r="R40" s="110"/>
      <c r="S40" s="110"/>
      <c r="T40" s="111"/>
    </row>
    <row r="41" spans="1:20" s="9" customFormat="1" ht="23.1" customHeight="1" thickBot="1">
      <c r="A41" s="11" t="s">
        <v>1</v>
      </c>
      <c r="B41" s="101" t="s">
        <v>2</v>
      </c>
      <c r="C41" s="101"/>
      <c r="D41" s="101"/>
      <c r="E41" s="101"/>
      <c r="F41" s="101"/>
      <c r="G41" s="12" t="s">
        <v>3</v>
      </c>
      <c r="H41" s="13" t="s">
        <v>4</v>
      </c>
      <c r="I41" s="112" t="s">
        <v>2</v>
      </c>
      <c r="J41" s="112"/>
      <c r="K41" s="112"/>
      <c r="L41" s="112"/>
      <c r="M41" s="112"/>
      <c r="N41" s="93" t="s">
        <v>4</v>
      </c>
      <c r="O41" s="115" t="s">
        <v>2</v>
      </c>
      <c r="P41" s="116"/>
      <c r="Q41" s="116"/>
      <c r="R41" s="116"/>
      <c r="S41" s="116"/>
      <c r="T41" s="94" t="s">
        <v>4</v>
      </c>
    </row>
    <row r="42" spans="1:20" ht="23.1" customHeight="1" thickBot="1">
      <c r="A42" s="15" t="s">
        <v>16</v>
      </c>
      <c r="B42" s="16"/>
      <c r="C42" s="17"/>
      <c r="D42" s="17"/>
      <c r="E42" s="17"/>
      <c r="F42" s="17"/>
      <c r="G42" s="19"/>
      <c r="H42" s="29"/>
      <c r="I42" s="21" t="s">
        <v>29</v>
      </c>
      <c r="J42" s="22"/>
      <c r="K42" s="22"/>
      <c r="L42" s="22"/>
      <c r="M42" s="23"/>
      <c r="N42" s="80">
        <v>3240.96</v>
      </c>
      <c r="O42" s="3" t="s">
        <v>41</v>
      </c>
      <c r="P42" s="17"/>
      <c r="Q42" s="17"/>
      <c r="R42" s="17"/>
      <c r="S42" s="24"/>
      <c r="T42" s="5">
        <f>2116.67+1541.63+392.35</f>
        <v>4050.65</v>
      </c>
    </row>
    <row r="43" spans="1:20" ht="23.1" customHeight="1">
      <c r="A43" s="25"/>
      <c r="B43" s="16"/>
      <c r="C43" s="17"/>
      <c r="D43" s="17"/>
      <c r="E43" s="18"/>
      <c r="F43" s="18"/>
      <c r="G43" s="29"/>
      <c r="H43" s="66"/>
      <c r="I43" s="1" t="s">
        <v>30</v>
      </c>
      <c r="J43" s="60"/>
      <c r="K43" s="60"/>
      <c r="L43" s="60"/>
      <c r="M43" s="61"/>
      <c r="N43" s="50">
        <v>5914.43</v>
      </c>
      <c r="O43" s="1"/>
      <c r="P43" s="60"/>
      <c r="Q43" s="60"/>
      <c r="R43" s="60"/>
      <c r="S43" s="61"/>
      <c r="T43" s="50"/>
    </row>
    <row r="44" spans="1:20" ht="23.1" customHeight="1" thickBot="1">
      <c r="A44" s="25"/>
      <c r="B44" s="16"/>
      <c r="C44" s="17"/>
      <c r="D44" s="17"/>
      <c r="E44" s="18"/>
      <c r="F44" s="18"/>
      <c r="G44" s="29"/>
      <c r="H44" s="64"/>
      <c r="I44" s="52"/>
      <c r="J44" s="2"/>
      <c r="K44" s="2"/>
      <c r="L44" s="2"/>
      <c r="M44" s="2"/>
      <c r="N44" s="81"/>
      <c r="O44" s="52"/>
      <c r="P44" s="2"/>
      <c r="Q44" s="2"/>
      <c r="R44" s="2"/>
      <c r="S44" s="2"/>
      <c r="T44" s="81"/>
    </row>
    <row r="45" spans="1:20" ht="23.1" customHeight="1" thickBot="1">
      <c r="A45" s="33"/>
      <c r="B45" s="34"/>
      <c r="C45" s="35"/>
      <c r="D45" s="35"/>
      <c r="E45" s="35"/>
      <c r="F45" s="41"/>
      <c r="G45" s="34"/>
      <c r="H45" s="54">
        <f>SUM(H42:H44)</f>
        <v>0</v>
      </c>
      <c r="I45" s="55"/>
      <c r="J45" s="27"/>
      <c r="K45" s="27"/>
      <c r="L45" s="27"/>
      <c r="M45" s="38"/>
      <c r="N45" s="56">
        <f>SUM(N42:N44)</f>
        <v>9155.39</v>
      </c>
      <c r="O45" s="55"/>
      <c r="P45" s="27"/>
      <c r="Q45" s="27"/>
      <c r="R45" s="27"/>
      <c r="S45" s="38"/>
      <c r="T45" s="56">
        <f>SUM(T42:T44)</f>
        <v>4050.65</v>
      </c>
    </row>
    <row r="46" spans="1:20" ht="23.1" customHeight="1" thickBot="1">
      <c r="A46" s="105" t="str">
        <f>A38</f>
        <v>пр.Ленина д.16а</v>
      </c>
      <c r="B46" s="105"/>
      <c r="C46" s="10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9" customFormat="1" ht="23.1" customHeight="1" thickBot="1">
      <c r="A47" s="98" t="s">
        <v>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</row>
    <row r="48" spans="1:20" s="9" customFormat="1" ht="23.1" customHeight="1" thickBot="1">
      <c r="A48" s="10"/>
      <c r="B48" s="102" t="s">
        <v>24</v>
      </c>
      <c r="C48" s="103"/>
      <c r="D48" s="103"/>
      <c r="E48" s="103"/>
      <c r="F48" s="103"/>
      <c r="G48" s="103"/>
      <c r="H48" s="104"/>
      <c r="I48" s="106" t="s">
        <v>28</v>
      </c>
      <c r="J48" s="107"/>
      <c r="K48" s="107"/>
      <c r="L48" s="107"/>
      <c r="M48" s="107"/>
      <c r="N48" s="107"/>
      <c r="O48" s="109" t="s">
        <v>36</v>
      </c>
      <c r="P48" s="110"/>
      <c r="Q48" s="110"/>
      <c r="R48" s="110"/>
      <c r="S48" s="110"/>
      <c r="T48" s="111"/>
    </row>
    <row r="49" spans="1:20" s="9" customFormat="1" ht="23.1" customHeight="1" thickBot="1">
      <c r="A49" s="11" t="s">
        <v>1</v>
      </c>
      <c r="B49" s="101" t="s">
        <v>2</v>
      </c>
      <c r="C49" s="101"/>
      <c r="D49" s="101"/>
      <c r="E49" s="101"/>
      <c r="F49" s="101"/>
      <c r="G49" s="12" t="s">
        <v>3</v>
      </c>
      <c r="H49" s="13" t="s">
        <v>4</v>
      </c>
      <c r="I49" s="112" t="s">
        <v>2</v>
      </c>
      <c r="J49" s="112"/>
      <c r="K49" s="112"/>
      <c r="L49" s="112"/>
      <c r="M49" s="112"/>
      <c r="N49" s="48" t="s">
        <v>4</v>
      </c>
      <c r="O49" s="113" t="s">
        <v>2</v>
      </c>
      <c r="P49" s="113"/>
      <c r="Q49" s="113"/>
      <c r="R49" s="113"/>
      <c r="S49" s="113"/>
      <c r="T49" s="91" t="s">
        <v>4</v>
      </c>
    </row>
    <row r="50" spans="1:20" ht="23.1" customHeight="1">
      <c r="A50" s="15" t="s">
        <v>17</v>
      </c>
      <c r="B50" s="16"/>
      <c r="C50" s="17"/>
      <c r="D50" s="17"/>
      <c r="E50" s="17"/>
      <c r="F50" s="24"/>
      <c r="G50" s="30"/>
      <c r="H50" s="20"/>
      <c r="I50" s="21" t="s">
        <v>29</v>
      </c>
      <c r="J50" s="22"/>
      <c r="K50" s="22"/>
      <c r="L50" s="22"/>
      <c r="M50" s="23"/>
      <c r="N50" s="80">
        <v>3240.96</v>
      </c>
      <c r="O50" s="83" t="s">
        <v>37</v>
      </c>
      <c r="P50" s="84"/>
      <c r="Q50" s="84"/>
      <c r="R50" s="84"/>
      <c r="S50" s="85"/>
      <c r="T50" s="86">
        <v>1360.86</v>
      </c>
    </row>
    <row r="51" spans="1:20" ht="23.1" customHeight="1" thickBot="1">
      <c r="A51" s="25"/>
      <c r="B51" s="16"/>
      <c r="C51" s="17"/>
      <c r="D51" s="17"/>
      <c r="E51" s="17"/>
      <c r="F51" s="17"/>
      <c r="G51" s="19"/>
      <c r="H51" s="29"/>
      <c r="I51" s="3"/>
      <c r="J51" s="4"/>
      <c r="K51" s="4"/>
      <c r="L51" s="4"/>
      <c r="M51" s="49"/>
      <c r="N51" s="68"/>
      <c r="O51" s="3" t="s">
        <v>41</v>
      </c>
      <c r="P51" s="4"/>
      <c r="Q51" s="4"/>
      <c r="R51" s="4"/>
      <c r="S51" s="49"/>
      <c r="T51" s="68">
        <v>2695.25</v>
      </c>
    </row>
    <row r="52" spans="1:20" ht="23.1" customHeight="1" thickBot="1">
      <c r="A52" s="33"/>
      <c r="B52" s="34"/>
      <c r="C52" s="35"/>
      <c r="D52" s="35"/>
      <c r="E52" s="35"/>
      <c r="F52" s="41"/>
      <c r="G52" s="34"/>
      <c r="H52" s="54">
        <f>SUM(H50:H51)</f>
        <v>0</v>
      </c>
      <c r="I52" s="55"/>
      <c r="J52" s="27"/>
      <c r="K52" s="27"/>
      <c r="L52" s="27"/>
      <c r="M52" s="38"/>
      <c r="N52" s="56">
        <f>SUM(N50:N51)</f>
        <v>3240.96</v>
      </c>
      <c r="O52" s="55"/>
      <c r="P52" s="27"/>
      <c r="Q52" s="27"/>
      <c r="R52" s="27"/>
      <c r="S52" s="38"/>
      <c r="T52" s="56">
        <f>SUM(T50:T51)</f>
        <v>4056.1099999999997</v>
      </c>
    </row>
    <row r="53" spans="1:20" ht="23.1" customHeight="1" thickBot="1">
      <c r="A53" s="105" t="str">
        <f>A46</f>
        <v>пр.Ленина д.16а</v>
      </c>
      <c r="B53" s="105"/>
      <c r="C53" s="10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s="9" customFormat="1" ht="23.1" customHeight="1" thickBot="1">
      <c r="A54" s="98" t="s">
        <v>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00"/>
    </row>
    <row r="55" spans="1:20" s="9" customFormat="1" ht="23.1" customHeight="1" thickBot="1">
      <c r="A55" s="10"/>
      <c r="B55" s="102" t="s">
        <v>24</v>
      </c>
      <c r="C55" s="103"/>
      <c r="D55" s="103"/>
      <c r="E55" s="103"/>
      <c r="F55" s="103"/>
      <c r="G55" s="103"/>
      <c r="H55" s="104"/>
      <c r="I55" s="106" t="s">
        <v>28</v>
      </c>
      <c r="J55" s="107"/>
      <c r="K55" s="107"/>
      <c r="L55" s="107"/>
      <c r="M55" s="107"/>
      <c r="N55" s="107"/>
      <c r="O55" s="109" t="s">
        <v>36</v>
      </c>
      <c r="P55" s="110"/>
      <c r="Q55" s="110"/>
      <c r="R55" s="110"/>
      <c r="S55" s="110"/>
      <c r="T55" s="111"/>
    </row>
    <row r="56" spans="1:20" s="9" customFormat="1" ht="23.1" customHeight="1" thickBot="1">
      <c r="A56" s="11" t="s">
        <v>1</v>
      </c>
      <c r="B56" s="101" t="s">
        <v>2</v>
      </c>
      <c r="C56" s="101"/>
      <c r="D56" s="101"/>
      <c r="E56" s="101"/>
      <c r="F56" s="101"/>
      <c r="G56" s="12" t="s">
        <v>3</v>
      </c>
      <c r="H56" s="13" t="s">
        <v>4</v>
      </c>
      <c r="I56" s="112" t="s">
        <v>2</v>
      </c>
      <c r="J56" s="112"/>
      <c r="K56" s="112"/>
      <c r="L56" s="112"/>
      <c r="M56" s="112"/>
      <c r="N56" s="48" t="s">
        <v>4</v>
      </c>
      <c r="O56" s="113" t="s">
        <v>2</v>
      </c>
      <c r="P56" s="113"/>
      <c r="Q56" s="113"/>
      <c r="R56" s="113"/>
      <c r="S56" s="113"/>
      <c r="T56" s="91" t="s">
        <v>4</v>
      </c>
    </row>
    <row r="57" spans="1:20" ht="23.1" customHeight="1">
      <c r="A57" s="15" t="s">
        <v>18</v>
      </c>
      <c r="B57" s="16" t="s">
        <v>32</v>
      </c>
      <c r="C57" s="17"/>
      <c r="D57" s="17"/>
      <c r="E57" s="17"/>
      <c r="F57" s="17"/>
      <c r="G57" s="19"/>
      <c r="H57" s="29">
        <v>349.06</v>
      </c>
      <c r="I57" s="21" t="s">
        <v>29</v>
      </c>
      <c r="J57" s="22"/>
      <c r="K57" s="22"/>
      <c r="L57" s="22"/>
      <c r="M57" s="23"/>
      <c r="N57" s="80">
        <v>3240.96</v>
      </c>
      <c r="O57" s="21"/>
      <c r="P57" s="22"/>
      <c r="Q57" s="22"/>
      <c r="R57" s="22"/>
      <c r="S57" s="23"/>
      <c r="T57" s="80"/>
    </row>
    <row r="58" spans="1:20" ht="23.1" customHeight="1">
      <c r="A58" s="25"/>
      <c r="B58" s="16"/>
      <c r="C58" s="17"/>
      <c r="D58" s="17"/>
      <c r="E58" s="18"/>
      <c r="F58" s="18"/>
      <c r="G58" s="19"/>
      <c r="H58" s="29"/>
      <c r="I58" s="1" t="s">
        <v>30</v>
      </c>
      <c r="J58" s="4"/>
      <c r="K58" s="4"/>
      <c r="L58" s="4"/>
      <c r="M58" s="49"/>
      <c r="N58" s="62">
        <v>930.75</v>
      </c>
      <c r="O58" s="3"/>
      <c r="P58" s="4"/>
      <c r="Q58" s="4"/>
      <c r="R58" s="4"/>
      <c r="S58" s="49"/>
      <c r="T58" s="62"/>
    </row>
    <row r="59" spans="1:20" ht="23.1" customHeight="1">
      <c r="A59" s="25"/>
      <c r="B59" s="16"/>
      <c r="C59" s="17"/>
      <c r="D59" s="17"/>
      <c r="E59" s="18"/>
      <c r="F59" s="18"/>
      <c r="G59" s="19"/>
      <c r="H59" s="29"/>
      <c r="I59" s="1" t="s">
        <v>46</v>
      </c>
      <c r="J59" s="4"/>
      <c r="K59" s="4"/>
      <c r="L59" s="4"/>
      <c r="M59" s="49"/>
      <c r="N59" s="62">
        <v>12808.86</v>
      </c>
      <c r="O59" s="1"/>
      <c r="P59" s="4"/>
      <c r="Q59" s="4"/>
      <c r="R59" s="4"/>
      <c r="S59" s="49"/>
      <c r="T59" s="62"/>
    </row>
    <row r="60" spans="1:20" ht="23.1" customHeight="1" thickBot="1">
      <c r="A60" s="25"/>
      <c r="B60" s="16"/>
      <c r="C60" s="17"/>
      <c r="D60" s="17"/>
      <c r="E60" s="17"/>
      <c r="F60" s="17"/>
      <c r="G60" s="19"/>
      <c r="H60" s="29"/>
      <c r="I60" s="3" t="s">
        <v>47</v>
      </c>
      <c r="J60" s="17"/>
      <c r="K60" s="17"/>
      <c r="L60" s="17"/>
      <c r="M60" s="24"/>
      <c r="N60" s="53">
        <f>2554.28*2</f>
        <v>5108.5600000000004</v>
      </c>
      <c r="O60" s="3"/>
      <c r="P60" s="17"/>
      <c r="Q60" s="17"/>
      <c r="R60" s="17"/>
      <c r="S60" s="24"/>
      <c r="T60" s="53"/>
    </row>
    <row r="61" spans="1:20" ht="23.1" customHeight="1" thickBot="1">
      <c r="A61" s="33"/>
      <c r="B61" s="34"/>
      <c r="C61" s="35"/>
      <c r="D61" s="35"/>
      <c r="E61" s="35"/>
      <c r="F61" s="41"/>
      <c r="G61" s="34"/>
      <c r="H61" s="54">
        <f>SUM(H57:H60)</f>
        <v>349.06</v>
      </c>
      <c r="I61" s="55"/>
      <c r="J61" s="27"/>
      <c r="K61" s="27"/>
      <c r="L61" s="27"/>
      <c r="M61" s="38"/>
      <c r="N61" s="56">
        <f>SUM(N57:N60)</f>
        <v>22089.13</v>
      </c>
      <c r="O61" s="55"/>
      <c r="P61" s="27"/>
      <c r="Q61" s="27"/>
      <c r="R61" s="27"/>
      <c r="S61" s="38"/>
      <c r="T61" s="56">
        <f>SUM(T57:T60)</f>
        <v>0</v>
      </c>
    </row>
    <row r="62" spans="1:20" ht="23.1" customHeight="1" thickBot="1">
      <c r="A62" s="105" t="str">
        <f>A53</f>
        <v>пр.Ленина д.16а</v>
      </c>
      <c r="B62" s="105"/>
      <c r="C62" s="105"/>
      <c r="D62" s="6"/>
      <c r="E62" s="6"/>
      <c r="F62" s="6"/>
      <c r="G62" s="6"/>
      <c r="H62" s="6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9" customFormat="1" ht="23.1" customHeight="1" thickBot="1">
      <c r="A63" s="98" t="s">
        <v>0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00"/>
    </row>
    <row r="64" spans="1:20" s="9" customFormat="1" ht="23.1" customHeight="1" thickBot="1">
      <c r="A64" s="10"/>
      <c r="B64" s="102" t="s">
        <v>24</v>
      </c>
      <c r="C64" s="103"/>
      <c r="D64" s="103"/>
      <c r="E64" s="103"/>
      <c r="F64" s="103"/>
      <c r="G64" s="103"/>
      <c r="H64" s="104"/>
      <c r="I64" s="106" t="s">
        <v>28</v>
      </c>
      <c r="J64" s="107"/>
      <c r="K64" s="107"/>
      <c r="L64" s="107"/>
      <c r="M64" s="107"/>
      <c r="N64" s="107"/>
      <c r="O64" s="109" t="s">
        <v>36</v>
      </c>
      <c r="P64" s="110"/>
      <c r="Q64" s="110"/>
      <c r="R64" s="110"/>
      <c r="S64" s="110"/>
      <c r="T64" s="111"/>
    </row>
    <row r="65" spans="1:20" s="9" customFormat="1" ht="23.1" customHeight="1" thickBot="1">
      <c r="A65" s="11" t="s">
        <v>1</v>
      </c>
      <c r="B65" s="101" t="s">
        <v>2</v>
      </c>
      <c r="C65" s="101"/>
      <c r="D65" s="101"/>
      <c r="E65" s="101"/>
      <c r="F65" s="101"/>
      <c r="G65" s="12" t="s">
        <v>3</v>
      </c>
      <c r="H65" s="13" t="s">
        <v>4</v>
      </c>
      <c r="I65" s="112" t="s">
        <v>2</v>
      </c>
      <c r="J65" s="112"/>
      <c r="K65" s="112"/>
      <c r="L65" s="112"/>
      <c r="M65" s="112"/>
      <c r="N65" s="48" t="s">
        <v>4</v>
      </c>
      <c r="O65" s="113" t="s">
        <v>2</v>
      </c>
      <c r="P65" s="113"/>
      <c r="Q65" s="113"/>
      <c r="R65" s="113"/>
      <c r="S65" s="113"/>
      <c r="T65" s="91" t="s">
        <v>4</v>
      </c>
    </row>
    <row r="66" spans="1:20" ht="23.1" customHeight="1" thickBot="1">
      <c r="A66" s="15" t="s">
        <v>19</v>
      </c>
      <c r="B66" s="16"/>
      <c r="C66" s="17"/>
      <c r="D66" s="17"/>
      <c r="E66" s="17"/>
      <c r="F66" s="17"/>
      <c r="G66" s="19"/>
      <c r="H66" s="29"/>
      <c r="I66" s="21" t="s">
        <v>29</v>
      </c>
      <c r="J66" s="22"/>
      <c r="K66" s="22"/>
      <c r="L66" s="22"/>
      <c r="M66" s="23"/>
      <c r="N66" s="80">
        <v>3240.96</v>
      </c>
      <c r="O66" s="21"/>
      <c r="P66" s="22"/>
      <c r="Q66" s="22"/>
      <c r="R66" s="22"/>
      <c r="S66" s="23"/>
      <c r="T66" s="80"/>
    </row>
    <row r="67" spans="1:20" ht="23.1" customHeight="1">
      <c r="A67" s="25"/>
      <c r="B67" s="16"/>
      <c r="C67" s="17"/>
      <c r="D67" s="17"/>
      <c r="E67" s="17"/>
      <c r="F67" s="17"/>
      <c r="G67" s="19"/>
      <c r="H67" s="29"/>
      <c r="I67" s="3" t="s">
        <v>35</v>
      </c>
      <c r="J67" s="60"/>
      <c r="K67" s="60"/>
      <c r="L67" s="60"/>
      <c r="M67" s="60"/>
      <c r="N67" s="67">
        <v>1695.99</v>
      </c>
      <c r="O67" s="3"/>
      <c r="P67" s="60"/>
      <c r="Q67" s="60"/>
      <c r="R67" s="60"/>
      <c r="S67" s="60"/>
      <c r="T67" s="67"/>
    </row>
    <row r="68" spans="1:20" ht="23.1" customHeight="1">
      <c r="A68" s="25"/>
      <c r="B68" s="16"/>
      <c r="C68" s="17"/>
      <c r="D68" s="17"/>
      <c r="E68" s="17"/>
      <c r="F68" s="17"/>
      <c r="G68" s="19"/>
      <c r="H68" s="29"/>
      <c r="I68" s="1"/>
      <c r="J68" s="17"/>
      <c r="K68" s="17"/>
      <c r="L68" s="17"/>
      <c r="M68" s="17"/>
      <c r="N68" s="63"/>
      <c r="O68" s="1"/>
      <c r="P68" s="17"/>
      <c r="Q68" s="17"/>
      <c r="R68" s="17"/>
      <c r="S68" s="17"/>
      <c r="T68" s="63"/>
    </row>
    <row r="69" spans="1:20" ht="23.1" customHeight="1" thickBot="1">
      <c r="A69" s="25"/>
      <c r="B69" s="16"/>
      <c r="C69" s="17"/>
      <c r="D69" s="17"/>
      <c r="E69" s="17"/>
      <c r="F69" s="17"/>
      <c r="G69" s="19"/>
      <c r="H69" s="29"/>
      <c r="I69" s="52"/>
      <c r="J69" s="4"/>
      <c r="K69" s="4"/>
      <c r="L69" s="4"/>
      <c r="M69" s="4"/>
      <c r="N69" s="51"/>
      <c r="O69" s="52"/>
      <c r="P69" s="4"/>
      <c r="Q69" s="4"/>
      <c r="R69" s="4"/>
      <c r="S69" s="4"/>
      <c r="T69" s="51"/>
    </row>
    <row r="70" spans="1:20" ht="23.1" customHeight="1" thickBot="1">
      <c r="A70" s="33"/>
      <c r="B70" s="34"/>
      <c r="C70" s="35"/>
      <c r="D70" s="35"/>
      <c r="E70" s="35"/>
      <c r="F70" s="41"/>
      <c r="G70" s="34"/>
      <c r="H70" s="54">
        <f>SUM(H66:H69)</f>
        <v>0</v>
      </c>
      <c r="I70" s="55"/>
      <c r="J70" s="27"/>
      <c r="K70" s="27"/>
      <c r="L70" s="27"/>
      <c r="M70" s="38"/>
      <c r="N70" s="56">
        <f>SUM(N66:N69)</f>
        <v>4936.95</v>
      </c>
      <c r="O70" s="55"/>
      <c r="P70" s="27"/>
      <c r="Q70" s="27"/>
      <c r="R70" s="27"/>
      <c r="S70" s="38"/>
      <c r="T70" s="56">
        <f>SUM(T66:T69)</f>
        <v>0</v>
      </c>
    </row>
    <row r="71" spans="1:20" ht="23.1" customHeight="1" thickBot="1">
      <c r="A71" s="105" t="str">
        <f>A62</f>
        <v>пр.Ленина д.16а</v>
      </c>
      <c r="B71" s="105"/>
      <c r="C71" s="105"/>
      <c r="D71" s="6"/>
      <c r="E71" s="6"/>
      <c r="F71" s="6"/>
      <c r="G71" s="6"/>
      <c r="H71" s="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9" customFormat="1" ht="23.1" customHeight="1" thickBot="1">
      <c r="A72" s="98" t="s">
        <v>0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100"/>
    </row>
    <row r="73" spans="1:20" s="9" customFormat="1" ht="23.1" customHeight="1" thickBot="1">
      <c r="A73" s="10"/>
      <c r="B73" s="102" t="s">
        <v>24</v>
      </c>
      <c r="C73" s="103"/>
      <c r="D73" s="103"/>
      <c r="E73" s="103"/>
      <c r="F73" s="103"/>
      <c r="G73" s="103"/>
      <c r="H73" s="104"/>
      <c r="I73" s="106" t="s">
        <v>28</v>
      </c>
      <c r="J73" s="107"/>
      <c r="K73" s="107"/>
      <c r="L73" s="107"/>
      <c r="M73" s="107"/>
      <c r="N73" s="107"/>
      <c r="O73" s="109" t="s">
        <v>36</v>
      </c>
      <c r="P73" s="110"/>
      <c r="Q73" s="110"/>
      <c r="R73" s="110"/>
      <c r="S73" s="110"/>
      <c r="T73" s="111"/>
    </row>
    <row r="74" spans="1:20" s="9" customFormat="1" ht="23.1" customHeight="1" thickBot="1">
      <c r="A74" s="11" t="s">
        <v>1</v>
      </c>
      <c r="B74" s="101" t="s">
        <v>2</v>
      </c>
      <c r="C74" s="101"/>
      <c r="D74" s="101"/>
      <c r="E74" s="101"/>
      <c r="F74" s="101"/>
      <c r="G74" s="12" t="s">
        <v>3</v>
      </c>
      <c r="H74" s="13" t="s">
        <v>4</v>
      </c>
      <c r="I74" s="112" t="s">
        <v>2</v>
      </c>
      <c r="J74" s="112"/>
      <c r="K74" s="112"/>
      <c r="L74" s="112"/>
      <c r="M74" s="112"/>
      <c r="N74" s="93" t="s">
        <v>4</v>
      </c>
      <c r="O74" s="115" t="s">
        <v>2</v>
      </c>
      <c r="P74" s="116"/>
      <c r="Q74" s="116"/>
      <c r="R74" s="116"/>
      <c r="S74" s="117"/>
      <c r="T74" s="96" t="s">
        <v>4</v>
      </c>
    </row>
    <row r="75" spans="1:20" ht="23.1" customHeight="1" thickBot="1">
      <c r="A75" s="15" t="s">
        <v>20</v>
      </c>
      <c r="B75" s="16"/>
      <c r="C75" s="17"/>
      <c r="D75" s="17"/>
      <c r="E75" s="17"/>
      <c r="F75" s="17"/>
      <c r="G75" s="19"/>
      <c r="H75" s="29"/>
      <c r="I75" s="57" t="s">
        <v>29</v>
      </c>
      <c r="J75" s="58"/>
      <c r="K75" s="58"/>
      <c r="L75" s="58"/>
      <c r="M75" s="59"/>
      <c r="N75" s="80">
        <v>3240.96</v>
      </c>
      <c r="O75" s="52" t="s">
        <v>42</v>
      </c>
      <c r="P75" s="17"/>
      <c r="Q75" s="17"/>
      <c r="R75" s="17"/>
      <c r="S75" s="24"/>
      <c r="T75" s="95">
        <v>466.87</v>
      </c>
    </row>
    <row r="76" spans="1:20" ht="23.1" customHeight="1">
      <c r="A76" s="25"/>
      <c r="B76" s="16"/>
      <c r="C76" s="17"/>
      <c r="D76" s="17"/>
      <c r="E76" s="17"/>
      <c r="F76" s="17"/>
      <c r="G76" s="19"/>
      <c r="H76" s="29"/>
      <c r="I76" s="31"/>
      <c r="J76" s="60"/>
      <c r="K76" s="60"/>
      <c r="L76" s="60"/>
      <c r="M76" s="61"/>
      <c r="N76" s="50"/>
      <c r="O76" s="31" t="s">
        <v>45</v>
      </c>
      <c r="P76" s="60"/>
      <c r="Q76" s="60"/>
      <c r="R76" s="60"/>
      <c r="S76" s="61"/>
      <c r="T76" s="50">
        <v>3910</v>
      </c>
    </row>
    <row r="77" spans="1:20" ht="23.1" customHeight="1" thickBot="1">
      <c r="A77" s="25"/>
      <c r="B77" s="16"/>
      <c r="C77" s="17"/>
      <c r="D77" s="17"/>
      <c r="E77" s="17"/>
      <c r="F77" s="17"/>
      <c r="G77" s="19"/>
      <c r="H77" s="29"/>
      <c r="I77" s="52"/>
      <c r="J77" s="17"/>
      <c r="K77" s="17"/>
      <c r="L77" s="17"/>
      <c r="M77" s="24"/>
      <c r="N77" s="53"/>
      <c r="O77" s="52"/>
      <c r="P77" s="17"/>
      <c r="Q77" s="17"/>
      <c r="R77" s="17"/>
      <c r="S77" s="24"/>
      <c r="T77" s="53"/>
    </row>
    <row r="78" spans="1:20" ht="23.1" customHeight="1" thickBot="1">
      <c r="A78" s="33"/>
      <c r="B78" s="34"/>
      <c r="C78" s="35"/>
      <c r="D78" s="35"/>
      <c r="E78" s="35"/>
      <c r="F78" s="41"/>
      <c r="G78" s="34"/>
      <c r="H78" s="54">
        <f>SUM(H75:H77)</f>
        <v>0</v>
      </c>
      <c r="I78" s="55"/>
      <c r="J78" s="27"/>
      <c r="K78" s="27"/>
      <c r="L78" s="27"/>
      <c r="M78" s="38"/>
      <c r="N78" s="56">
        <f>SUM(N75:N77)</f>
        <v>3240.96</v>
      </c>
      <c r="O78" s="55"/>
      <c r="P78" s="27"/>
      <c r="Q78" s="27"/>
      <c r="R78" s="27"/>
      <c r="S78" s="38"/>
      <c r="T78" s="56">
        <f>SUM(T75:T77)</f>
        <v>4376.87</v>
      </c>
    </row>
    <row r="79" spans="1:20" ht="23.1" customHeight="1" thickBot="1">
      <c r="A79" s="105" t="str">
        <f>A71</f>
        <v>пр.Ленина д.16а</v>
      </c>
      <c r="B79" s="105"/>
      <c r="C79" s="105"/>
      <c r="D79" s="6"/>
      <c r="E79" s="6"/>
      <c r="F79" s="6"/>
      <c r="G79" s="6"/>
      <c r="H79" s="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s="9" customFormat="1" ht="23.1" customHeight="1" thickBot="1">
      <c r="A80" s="98" t="s">
        <v>0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</row>
    <row r="81" spans="1:20" s="9" customFormat="1" ht="23.1" customHeight="1" thickBot="1">
      <c r="A81" s="10"/>
      <c r="B81" s="102" t="s">
        <v>24</v>
      </c>
      <c r="C81" s="103"/>
      <c r="D81" s="103"/>
      <c r="E81" s="103"/>
      <c r="F81" s="103"/>
      <c r="G81" s="103"/>
      <c r="H81" s="104"/>
      <c r="I81" s="106" t="s">
        <v>28</v>
      </c>
      <c r="J81" s="107"/>
      <c r="K81" s="107"/>
      <c r="L81" s="107"/>
      <c r="M81" s="107"/>
      <c r="N81" s="107"/>
      <c r="O81" s="109" t="s">
        <v>36</v>
      </c>
      <c r="P81" s="110"/>
      <c r="Q81" s="110"/>
      <c r="R81" s="110"/>
      <c r="S81" s="110"/>
      <c r="T81" s="111"/>
    </row>
    <row r="82" spans="1:20" s="9" customFormat="1" ht="23.1" customHeight="1" thickBot="1">
      <c r="A82" s="11" t="s">
        <v>1</v>
      </c>
      <c r="B82" s="101" t="s">
        <v>2</v>
      </c>
      <c r="C82" s="101"/>
      <c r="D82" s="101"/>
      <c r="E82" s="101"/>
      <c r="F82" s="101"/>
      <c r="G82" s="12" t="s">
        <v>3</v>
      </c>
      <c r="H82" s="13" t="s">
        <v>4</v>
      </c>
      <c r="I82" s="112" t="s">
        <v>2</v>
      </c>
      <c r="J82" s="112"/>
      <c r="K82" s="112"/>
      <c r="L82" s="112"/>
      <c r="M82" s="112"/>
      <c r="N82" s="48" t="s">
        <v>4</v>
      </c>
      <c r="O82" s="113" t="s">
        <v>2</v>
      </c>
      <c r="P82" s="113"/>
      <c r="Q82" s="113"/>
      <c r="R82" s="113"/>
      <c r="S82" s="113"/>
      <c r="T82" s="91" t="s">
        <v>4</v>
      </c>
    </row>
    <row r="83" spans="1:20" ht="23.1" customHeight="1" thickBot="1">
      <c r="A83" s="15" t="s">
        <v>21</v>
      </c>
      <c r="B83" s="16"/>
      <c r="C83" s="17"/>
      <c r="D83" s="17"/>
      <c r="E83" s="17"/>
      <c r="F83" s="17"/>
      <c r="G83" s="19"/>
      <c r="H83" s="20"/>
      <c r="I83" s="21" t="s">
        <v>29</v>
      </c>
      <c r="J83" s="22"/>
      <c r="K83" s="22"/>
      <c r="L83" s="22"/>
      <c r="M83" s="23"/>
      <c r="N83" s="80">
        <v>3240.96</v>
      </c>
      <c r="O83" s="21"/>
      <c r="P83" s="22"/>
      <c r="Q83" s="22"/>
      <c r="R83" s="22"/>
      <c r="S83" s="23"/>
      <c r="T83" s="80"/>
    </row>
    <row r="84" spans="1:20" ht="23.1" customHeight="1">
      <c r="A84" s="25"/>
      <c r="B84" s="16"/>
      <c r="C84" s="17"/>
      <c r="D84" s="17"/>
      <c r="E84" s="17"/>
      <c r="F84" s="24"/>
      <c r="G84" s="30"/>
      <c r="H84" s="20"/>
      <c r="I84" s="31"/>
      <c r="J84" s="58"/>
      <c r="K84" s="58"/>
      <c r="L84" s="58"/>
      <c r="M84" s="59"/>
      <c r="N84" s="50"/>
      <c r="O84" s="31"/>
      <c r="P84" s="58"/>
      <c r="Q84" s="58"/>
      <c r="R84" s="58"/>
      <c r="S84" s="59"/>
      <c r="T84" s="50"/>
    </row>
    <row r="85" spans="1:20" ht="23.1" customHeight="1" thickBot="1">
      <c r="A85" s="25"/>
      <c r="B85" s="16"/>
      <c r="C85" s="17"/>
      <c r="D85" s="17"/>
      <c r="E85" s="17"/>
      <c r="F85" s="17"/>
      <c r="G85" s="19"/>
      <c r="H85" s="29"/>
      <c r="I85" s="52"/>
      <c r="J85" s="17"/>
      <c r="K85" s="17"/>
      <c r="L85" s="17"/>
      <c r="M85" s="24"/>
      <c r="N85" s="53"/>
      <c r="O85" s="52"/>
      <c r="P85" s="17"/>
      <c r="Q85" s="17"/>
      <c r="R85" s="17"/>
      <c r="S85" s="24"/>
      <c r="T85" s="53"/>
    </row>
    <row r="86" spans="1:20" ht="23.1" customHeight="1" thickBot="1">
      <c r="A86" s="33"/>
      <c r="B86" s="34"/>
      <c r="C86" s="35"/>
      <c r="D86" s="35"/>
      <c r="E86" s="35"/>
      <c r="F86" s="41"/>
      <c r="G86" s="34"/>
      <c r="H86" s="54">
        <f>SUM(H83:H85)</f>
        <v>0</v>
      </c>
      <c r="I86" s="55"/>
      <c r="J86" s="27"/>
      <c r="K86" s="27"/>
      <c r="L86" s="27"/>
      <c r="M86" s="38"/>
      <c r="N86" s="56">
        <f>SUM(N83:N85)</f>
        <v>3240.96</v>
      </c>
      <c r="O86" s="55"/>
      <c r="P86" s="27"/>
      <c r="Q86" s="27"/>
      <c r="R86" s="27"/>
      <c r="S86" s="38"/>
      <c r="T86" s="56">
        <f>SUM(T83:T85)</f>
        <v>0</v>
      </c>
    </row>
    <row r="87" spans="1:20" ht="23.1" customHeight="1" thickBot="1">
      <c r="A87" s="105" t="str">
        <f>A79</f>
        <v>пр.Ленина д.16а</v>
      </c>
      <c r="B87" s="105"/>
      <c r="C87" s="105"/>
      <c r="D87" s="6"/>
      <c r="E87" s="6"/>
      <c r="F87" s="6"/>
      <c r="G87" s="6"/>
      <c r="H87" s="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s="9" customFormat="1" ht="23.1" customHeight="1" thickBot="1">
      <c r="A88" s="98" t="s">
        <v>0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100"/>
    </row>
    <row r="89" spans="1:20" s="9" customFormat="1" ht="23.1" customHeight="1" thickBot="1">
      <c r="A89" s="10"/>
      <c r="B89" s="102" t="s">
        <v>24</v>
      </c>
      <c r="C89" s="103"/>
      <c r="D89" s="103"/>
      <c r="E89" s="103"/>
      <c r="F89" s="103"/>
      <c r="G89" s="103"/>
      <c r="H89" s="103"/>
      <c r="I89" s="122" t="s">
        <v>28</v>
      </c>
      <c r="J89" s="107"/>
      <c r="K89" s="107"/>
      <c r="L89" s="107"/>
      <c r="M89" s="107"/>
      <c r="N89" s="123"/>
      <c r="O89" s="109" t="s">
        <v>36</v>
      </c>
      <c r="P89" s="110"/>
      <c r="Q89" s="110"/>
      <c r="R89" s="110"/>
      <c r="S89" s="110"/>
      <c r="T89" s="111"/>
    </row>
    <row r="90" spans="1:20" s="9" customFormat="1" ht="23.1" customHeight="1" thickBot="1">
      <c r="A90" s="11" t="s">
        <v>1</v>
      </c>
      <c r="B90" s="101" t="s">
        <v>2</v>
      </c>
      <c r="C90" s="101"/>
      <c r="D90" s="101"/>
      <c r="E90" s="101"/>
      <c r="F90" s="101"/>
      <c r="G90" s="12" t="s">
        <v>3</v>
      </c>
      <c r="H90" s="77" t="s">
        <v>4</v>
      </c>
      <c r="I90" s="119" t="s">
        <v>2</v>
      </c>
      <c r="J90" s="112"/>
      <c r="K90" s="112"/>
      <c r="L90" s="112"/>
      <c r="M90" s="112"/>
      <c r="N90" s="78" t="s">
        <v>4</v>
      </c>
      <c r="O90" s="115" t="s">
        <v>2</v>
      </c>
      <c r="P90" s="116"/>
      <c r="Q90" s="116"/>
      <c r="R90" s="116"/>
      <c r="S90" s="117"/>
      <c r="T90" s="97" t="s">
        <v>4</v>
      </c>
    </row>
    <row r="91" spans="1:20" ht="23.1" customHeight="1">
      <c r="A91" s="15" t="s">
        <v>22</v>
      </c>
      <c r="B91" s="16" t="s">
        <v>38</v>
      </c>
      <c r="C91" s="17"/>
      <c r="D91" s="17"/>
      <c r="E91" s="18"/>
      <c r="F91" s="18"/>
      <c r="G91" s="19"/>
      <c r="H91" s="29">
        <v>3195.9</v>
      </c>
      <c r="I91" s="79" t="s">
        <v>29</v>
      </c>
      <c r="J91" s="22"/>
      <c r="K91" s="22"/>
      <c r="L91" s="22"/>
      <c r="M91" s="23"/>
      <c r="N91" s="80">
        <v>3240.96</v>
      </c>
      <c r="O91" s="1" t="s">
        <v>43</v>
      </c>
      <c r="P91" s="2"/>
      <c r="Q91" s="2"/>
      <c r="R91" s="2"/>
      <c r="S91" s="2"/>
      <c r="T91" s="67">
        <v>1697.47</v>
      </c>
    </row>
    <row r="92" spans="1:20" ht="23.1" customHeight="1" thickBot="1">
      <c r="A92" s="25"/>
      <c r="B92" s="16"/>
      <c r="C92" s="17"/>
      <c r="D92" s="17"/>
      <c r="E92" s="18"/>
      <c r="F92" s="18"/>
      <c r="G92" s="19"/>
      <c r="H92" s="29"/>
      <c r="I92" s="55"/>
      <c r="J92" s="27"/>
      <c r="K92" s="27"/>
      <c r="L92" s="27"/>
      <c r="M92" s="28"/>
      <c r="N92" s="69"/>
      <c r="O92" s="1" t="s">
        <v>44</v>
      </c>
      <c r="P92" s="2"/>
      <c r="Q92" s="2"/>
      <c r="R92" s="2"/>
      <c r="S92" s="2"/>
      <c r="T92" s="44">
        <v>500.13</v>
      </c>
    </row>
    <row r="93" spans="1:20" ht="23.1" customHeight="1" thickBot="1">
      <c r="A93" s="25"/>
      <c r="B93" s="16"/>
      <c r="C93" s="17"/>
      <c r="D93" s="17"/>
      <c r="E93" s="17"/>
      <c r="F93" s="17"/>
      <c r="G93" s="19"/>
      <c r="H93" s="29"/>
      <c r="I93" s="52"/>
      <c r="J93" s="17"/>
      <c r="K93" s="17"/>
      <c r="L93" s="17"/>
      <c r="M93" s="17"/>
      <c r="N93" s="66"/>
      <c r="O93" s="52"/>
      <c r="P93" s="17"/>
      <c r="Q93" s="17"/>
      <c r="R93" s="17"/>
      <c r="S93" s="17"/>
      <c r="T93" s="66"/>
    </row>
    <row r="94" spans="1:20" ht="23.1" customHeight="1" thickBot="1">
      <c r="A94" s="33"/>
      <c r="B94" s="34"/>
      <c r="C94" s="35"/>
      <c r="D94" s="35"/>
      <c r="E94" s="35"/>
      <c r="F94" s="41"/>
      <c r="G94" s="34"/>
      <c r="H94" s="54">
        <f>SUM(H91:H93)</f>
        <v>3195.9</v>
      </c>
      <c r="I94" s="55"/>
      <c r="J94" s="27"/>
      <c r="K94" s="27"/>
      <c r="L94" s="27"/>
      <c r="M94" s="38"/>
      <c r="N94" s="56">
        <f>SUM(N91:N93)</f>
        <v>3240.96</v>
      </c>
      <c r="O94" s="55"/>
      <c r="P94" s="27"/>
      <c r="Q94" s="27"/>
      <c r="R94" s="27"/>
      <c r="S94" s="38"/>
      <c r="T94" s="56">
        <f>SUM(T91:T93)</f>
        <v>2197.6</v>
      </c>
    </row>
    <row r="95" spans="1:20" s="9" customFormat="1" ht="23.1" customHeight="1">
      <c r="E95" s="118" t="s">
        <v>7</v>
      </c>
      <c r="F95" s="118"/>
      <c r="G95" s="118"/>
      <c r="H95" s="70">
        <f>H94+H86+H78+H70+H61+H52+H45+H37+H29+H22+H14+H7</f>
        <v>4496.1499999999996</v>
      </c>
      <c r="K95" s="126" t="s">
        <v>7</v>
      </c>
      <c r="L95" s="126"/>
      <c r="M95" s="126"/>
      <c r="N95" s="71">
        <f>N94+N86+N78+N70+N61+N52+N45+N37+N29+N22+N14+N7</f>
        <v>86401.000000000015</v>
      </c>
      <c r="Q95" s="126" t="s">
        <v>7</v>
      </c>
      <c r="R95" s="126"/>
      <c r="S95" s="126"/>
      <c r="T95" s="71">
        <f>T94+T86+T78+T70+T61+T52+T45+T37+T29+T22+T14+T7</f>
        <v>15855.639999999998</v>
      </c>
    </row>
    <row r="96" spans="1:20" s="9" customFormat="1"/>
    <row r="97" spans="1:19" s="9" customFormat="1"/>
    <row r="98" spans="1:19" s="9" customFormat="1"/>
    <row r="99" spans="1:19" s="9" customFormat="1">
      <c r="A99" s="121" t="s">
        <v>5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</row>
    <row r="100" spans="1:19" s="9" customFormat="1">
      <c r="A100" s="121" t="s">
        <v>9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</row>
    <row r="101" spans="1:19" s="9" customFormat="1">
      <c r="A101" s="121" t="s">
        <v>31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</row>
    <row r="102" spans="1:19" s="9" customFormat="1">
      <c r="A102" s="121" t="s">
        <v>26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</row>
    <row r="103" spans="1:19" s="9" customFormat="1">
      <c r="A103" s="8"/>
      <c r="B103" s="73"/>
      <c r="C103" s="73"/>
      <c r="D103" s="73"/>
      <c r="E103" s="73"/>
      <c r="F103" s="73"/>
      <c r="G103" s="72"/>
      <c r="H103" s="72"/>
    </row>
    <row r="104" spans="1:19" s="9" customFormat="1" ht="15" customHeight="1">
      <c r="A104" s="8"/>
      <c r="B104" s="125" t="s">
        <v>6</v>
      </c>
      <c r="C104" s="125"/>
      <c r="D104" s="120" t="s">
        <v>27</v>
      </c>
      <c r="E104" s="120"/>
      <c r="F104" s="120" t="s">
        <v>23</v>
      </c>
      <c r="G104" s="120"/>
      <c r="H104" s="124" t="s">
        <v>10</v>
      </c>
      <c r="I104" s="124"/>
      <c r="J104" s="74"/>
      <c r="P104" s="74"/>
    </row>
    <row r="105" spans="1:19" s="9" customFormat="1" ht="15" customHeight="1">
      <c r="A105" s="8"/>
      <c r="B105" s="125"/>
      <c r="C105" s="125"/>
      <c r="D105" s="120"/>
      <c r="E105" s="120"/>
      <c r="F105" s="120"/>
      <c r="G105" s="120"/>
      <c r="H105" s="124"/>
      <c r="I105" s="124"/>
      <c r="J105" s="74"/>
      <c r="P105" s="74"/>
    </row>
    <row r="106" spans="1:19" s="9" customFormat="1" ht="38.25" customHeight="1">
      <c r="A106" s="76" t="s">
        <v>25</v>
      </c>
      <c r="B106" s="127">
        <v>122375.08</v>
      </c>
      <c r="C106" s="127"/>
      <c r="D106" s="127">
        <v>123698.32</v>
      </c>
      <c r="E106" s="127"/>
      <c r="F106" s="127">
        <f>H95+N95</f>
        <v>90897.150000000009</v>
      </c>
      <c r="G106" s="127"/>
      <c r="H106" s="127">
        <f>D106-F106</f>
        <v>32801.17</v>
      </c>
      <c r="I106" s="127"/>
      <c r="K106" s="75"/>
      <c r="M106" s="75"/>
      <c r="Q106" s="75"/>
      <c r="S106" s="75"/>
    </row>
  </sheetData>
  <mergeCells count="111">
    <mergeCell ref="H106:I106"/>
    <mergeCell ref="B106:C106"/>
    <mergeCell ref="F106:G106"/>
    <mergeCell ref="D106:E106"/>
    <mergeCell ref="O90:S90"/>
    <mergeCell ref="O82:S82"/>
    <mergeCell ref="O89:T89"/>
    <mergeCell ref="H104:I105"/>
    <mergeCell ref="A100:K100"/>
    <mergeCell ref="A102:K102"/>
    <mergeCell ref="B104:C105"/>
    <mergeCell ref="K95:M95"/>
    <mergeCell ref="Q95:S95"/>
    <mergeCell ref="A72:N72"/>
    <mergeCell ref="B64:H64"/>
    <mergeCell ref="F104:G105"/>
    <mergeCell ref="D104:E105"/>
    <mergeCell ref="A101:K101"/>
    <mergeCell ref="A99:K99"/>
    <mergeCell ref="B82:F82"/>
    <mergeCell ref="B90:F90"/>
    <mergeCell ref="A88:N88"/>
    <mergeCell ref="I89:N89"/>
    <mergeCell ref="O74:S74"/>
    <mergeCell ref="E95:G95"/>
    <mergeCell ref="A87:C87"/>
    <mergeCell ref="I82:M82"/>
    <mergeCell ref="I90:M90"/>
    <mergeCell ref="I81:N81"/>
    <mergeCell ref="B89:H89"/>
    <mergeCell ref="A79:C79"/>
    <mergeCell ref="O81:T81"/>
    <mergeCell ref="B81:H81"/>
    <mergeCell ref="O55:T55"/>
    <mergeCell ref="O56:S56"/>
    <mergeCell ref="A80:N80"/>
    <mergeCell ref="O65:S65"/>
    <mergeCell ref="I64:N64"/>
    <mergeCell ref="A71:C71"/>
    <mergeCell ref="O64:T64"/>
    <mergeCell ref="B73:H73"/>
    <mergeCell ref="I73:N73"/>
    <mergeCell ref="O73:T73"/>
    <mergeCell ref="I55:N55"/>
    <mergeCell ref="I56:M56"/>
    <mergeCell ref="A63:N63"/>
    <mergeCell ref="I74:M74"/>
    <mergeCell ref="B74:F74"/>
    <mergeCell ref="B56:F56"/>
    <mergeCell ref="A62:C62"/>
    <mergeCell ref="B65:F65"/>
    <mergeCell ref="B55:H55"/>
    <mergeCell ref="I65:M65"/>
    <mergeCell ref="A54:N54"/>
    <mergeCell ref="O48:T48"/>
    <mergeCell ref="O3:T3"/>
    <mergeCell ref="O4:S4"/>
    <mergeCell ref="O10:T10"/>
    <mergeCell ref="O11:S11"/>
    <mergeCell ref="I32:N32"/>
    <mergeCell ref="I18:M18"/>
    <mergeCell ref="B25:H25"/>
    <mergeCell ref="B26:F26"/>
    <mergeCell ref="A53:C53"/>
    <mergeCell ref="B49:F49"/>
    <mergeCell ref="O40:T40"/>
    <mergeCell ref="O17:T17"/>
    <mergeCell ref="I48:N48"/>
    <mergeCell ref="B48:H48"/>
    <mergeCell ref="O49:S49"/>
    <mergeCell ref="I49:M49"/>
    <mergeCell ref="A31:N31"/>
    <mergeCell ref="B32:H32"/>
    <mergeCell ref="O41:S41"/>
    <mergeCell ref="B41:F41"/>
    <mergeCell ref="A46:C46"/>
    <mergeCell ref="B33:F33"/>
    <mergeCell ref="A39:N39"/>
    <mergeCell ref="I40:N40"/>
    <mergeCell ref="A38:C38"/>
    <mergeCell ref="A47:N47"/>
    <mergeCell ref="B40:H40"/>
    <mergeCell ref="I41:M41"/>
    <mergeCell ref="O33:S33"/>
    <mergeCell ref="A16:N16"/>
    <mergeCell ref="A23:C23"/>
    <mergeCell ref="I33:M33"/>
    <mergeCell ref="A30:C30"/>
    <mergeCell ref="A24:N24"/>
    <mergeCell ref="I25:N25"/>
    <mergeCell ref="O32:T32"/>
    <mergeCell ref="B17:H17"/>
    <mergeCell ref="I17:N17"/>
    <mergeCell ref="O25:T25"/>
    <mergeCell ref="I26:M26"/>
    <mergeCell ref="O26:S26"/>
    <mergeCell ref="O18:S18"/>
    <mergeCell ref="A15:C15"/>
    <mergeCell ref="I10:N10"/>
    <mergeCell ref="I11:M11"/>
    <mergeCell ref="B18:F18"/>
    <mergeCell ref="A9:N9"/>
    <mergeCell ref="B11:F11"/>
    <mergeCell ref="B10:H10"/>
    <mergeCell ref="A1:C1"/>
    <mergeCell ref="B3:H3"/>
    <mergeCell ref="A8:C8"/>
    <mergeCell ref="A2:N2"/>
    <mergeCell ref="B4:F4"/>
    <mergeCell ref="I3:N3"/>
    <mergeCell ref="I4:M4"/>
  </mergeCells>
  <phoneticPr fontId="2" type="noConversion"/>
  <pageMargins left="0.24" right="0.17" top="0.17" bottom="0.16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16а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2013-08-13T05:48:36Z</cp:lastPrinted>
  <dcterms:created xsi:type="dcterms:W3CDTF">2013-02-05T05:42:12Z</dcterms:created>
  <dcterms:modified xsi:type="dcterms:W3CDTF">2021-05-15T09:20:47Z</dcterms:modified>
</cp:coreProperties>
</file>