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10" sheetId="2" r:id="rId1"/>
  </sheets>
  <calcPr calcId="114210"/>
</workbook>
</file>

<file path=xl/calcChain.xml><?xml version="1.0" encoding="utf-8"?>
<calcChain xmlns="http://schemas.openxmlformats.org/spreadsheetml/2006/main">
  <c r="H94" i="2"/>
  <c r="H87"/>
  <c r="H79"/>
  <c r="H72"/>
  <c r="H62"/>
  <c r="H65"/>
  <c r="H56"/>
  <c r="H47"/>
  <c r="H38"/>
  <c r="H31"/>
  <c r="H23"/>
  <c r="H16"/>
  <c r="H8"/>
  <c r="H95"/>
  <c r="N94"/>
  <c r="N87"/>
  <c r="N79"/>
  <c r="N72"/>
  <c r="N63"/>
  <c r="N65"/>
  <c r="N54"/>
  <c r="N56"/>
  <c r="N47"/>
  <c r="N38"/>
  <c r="N31"/>
  <c r="N23"/>
  <c r="N16"/>
  <c r="N8"/>
  <c r="N95"/>
  <c r="F106"/>
  <c r="H106"/>
  <c r="A17"/>
  <c r="A24"/>
  <c r="A32"/>
  <c r="A39"/>
  <c r="A48"/>
  <c r="A57"/>
  <c r="A66"/>
  <c r="A73"/>
  <c r="A80"/>
  <c r="A88"/>
  <c r="A9"/>
</calcChain>
</file>

<file path=xl/sharedStrings.xml><?xml version="1.0" encoding="utf-8"?>
<sst xmlns="http://schemas.openxmlformats.org/spreadsheetml/2006/main" count="164" uniqueCount="43">
  <si>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</si>
  <si>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</si>
  <si>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</si>
  <si>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</si>
  <si>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</si>
  <si>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</si>
  <si>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</si>
  <si>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</si>
  <si>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</si>
  <si>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</si>
  <si>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</si>
  <si>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пр.Ленина д.10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</si>
  <si>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</si>
  <si>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</si>
  <si>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</si>
  <si>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</si>
  <si>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</si>
  <si>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</si>
  <si>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</si>
  <si>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</si>
  <si>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</si>
  <si>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</si>
  <si>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</si>
  <si>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</si>
  <si>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</si>
  <si>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</si>
  <si>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10  по пр.Ленина</t>
  </si>
  <si>
    <t>поступление</t>
  </si>
  <si>
    <t>ремонт и обслуживание внутридомового инж.оборудования</t>
  </si>
  <si>
    <t>содержание аварийной службы</t>
  </si>
  <si>
    <t xml:space="preserve">по текущему  ремонту </t>
  </si>
  <si>
    <t>ремонт канализ.трубы</t>
  </si>
  <si>
    <t>ремонт трубы хвс</t>
  </si>
  <si>
    <t>ремонт тепл.трубы</t>
  </si>
  <si>
    <t>ремонт канализ.стояка</t>
  </si>
  <si>
    <t>замена радиатров</t>
  </si>
  <si>
    <t>прочистка канализации</t>
  </si>
  <si>
    <t>очистка цоколя</t>
  </si>
  <si>
    <t>прочистка вентиляции</t>
  </si>
  <si>
    <t>прочистка дымоходов</t>
  </si>
  <si>
    <t>восстановление освещения</t>
  </si>
  <si>
    <t>ремонт стены</t>
  </si>
  <si>
    <t>остекление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</si>
</sst>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1" applyFont="1" applyFill="1" applyAlignment="1"/>
    <xf numFmtId="0" fontId="3" fillId="0" borderId="1" xfId="1" applyFont="1" applyFill="1" applyBorder="1" applyAlignment="1"/>
    <xf numFmtId="0" fontId="4" fillId="0" borderId="0" xfId="0" applyFont="1" applyFill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8" xfId="1" applyNumberFormat="1" applyFont="1" applyFill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0" xfId="1" applyFont="1" applyFill="1" applyBorder="1"/>
    <xf numFmtId="0" fontId="3" fillId="0" borderId="11" xfId="1" applyFont="1" applyFill="1" applyBorder="1"/>
    <xf numFmtId="2" fontId="3" fillId="0" borderId="12" xfId="1" applyNumberFormat="1" applyFont="1" applyFill="1" applyBorder="1"/>
    <xf numFmtId="0" fontId="5" fillId="0" borderId="11" xfId="1" applyFont="1" applyFill="1" applyBorder="1"/>
    <xf numFmtId="0" fontId="5" fillId="0" borderId="6" xfId="1" applyFont="1" applyFill="1" applyBorder="1"/>
    <xf numFmtId="0" fontId="5" fillId="0" borderId="10" xfId="1" applyFont="1" applyFill="1" applyBorder="1"/>
    <xf numFmtId="2" fontId="5" fillId="0" borderId="12" xfId="1" applyNumberFormat="1" applyFont="1" applyFill="1" applyBorder="1"/>
    <xf numFmtId="0" fontId="5" fillId="0" borderId="13" xfId="1" applyFont="1" applyFill="1" applyBorder="1"/>
    <xf numFmtId="0" fontId="5" fillId="0" borderId="11" xfId="1" applyFont="1" applyFill="1" applyBorder="1" applyAlignment="1">
      <alignment horizontal="right"/>
    </xf>
    <xf numFmtId="0" fontId="5" fillId="0" borderId="3" xfId="1" applyFont="1" applyFill="1" applyBorder="1"/>
    <xf numFmtId="0" fontId="5" fillId="0" borderId="14" xfId="1" applyFont="1" applyFill="1" applyBorder="1"/>
    <xf numFmtId="0" fontId="5" fillId="0" borderId="15" xfId="1" applyFont="1" applyFill="1" applyBorder="1"/>
    <xf numFmtId="0" fontId="5" fillId="0" borderId="16" xfId="1" applyFont="1" applyFill="1" applyBorder="1"/>
    <xf numFmtId="2" fontId="3" fillId="0" borderId="17" xfId="1" applyNumberFormat="1" applyFont="1" applyFill="1" applyBorder="1"/>
    <xf numFmtId="0" fontId="3" fillId="0" borderId="18" xfId="1" applyFont="1" applyFill="1" applyBorder="1"/>
    <xf numFmtId="0" fontId="3" fillId="0" borderId="1" xfId="1" applyFont="1" applyFill="1" applyBorder="1"/>
    <xf numFmtId="0" fontId="3" fillId="0" borderId="19" xfId="1" applyFont="1" applyFill="1" applyBorder="1"/>
    <xf numFmtId="2" fontId="3" fillId="0" borderId="20" xfId="1" applyNumberFormat="1" applyFont="1" applyFill="1" applyBorder="1"/>
    <xf numFmtId="0" fontId="3" fillId="0" borderId="21" xfId="1" applyFont="1" applyFill="1" applyBorder="1" applyAlignment="1"/>
    <xf numFmtId="0" fontId="5" fillId="0" borderId="22" xfId="1" applyFont="1" applyFill="1" applyBorder="1"/>
    <xf numFmtId="0" fontId="5" fillId="0" borderId="23" xfId="1" applyFont="1" applyFill="1" applyBorder="1"/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/>
    <xf numFmtId="0" fontId="5" fillId="0" borderId="7" xfId="1" applyFont="1" applyBorder="1"/>
    <xf numFmtId="2" fontId="5" fillId="0" borderId="7" xfId="1" applyNumberFormat="1" applyFont="1" applyFill="1" applyBorder="1"/>
    <xf numFmtId="2" fontId="5" fillId="0" borderId="26" xfId="1" applyNumberFormat="1" applyFont="1" applyFill="1" applyBorder="1"/>
    <xf numFmtId="0" fontId="5" fillId="0" borderId="27" xfId="1" applyFont="1" applyFill="1" applyBorder="1"/>
    <xf numFmtId="2" fontId="5" fillId="0" borderId="28" xfId="1" applyNumberFormat="1" applyFont="1" applyFill="1" applyBorder="1"/>
    <xf numFmtId="2" fontId="5" fillId="0" borderId="29" xfId="1" applyNumberFormat="1" applyFont="1" applyFill="1" applyBorder="1"/>
    <xf numFmtId="2" fontId="3" fillId="0" borderId="30" xfId="1" applyNumberFormat="1" applyFont="1" applyFill="1" applyBorder="1"/>
    <xf numFmtId="0" fontId="3" fillId="0" borderId="31" xfId="1" applyFont="1" applyFill="1" applyBorder="1"/>
    <xf numFmtId="2" fontId="3" fillId="0" borderId="32" xfId="1" applyNumberFormat="1" applyFont="1" applyFill="1" applyBorder="1"/>
    <xf numFmtId="0" fontId="3" fillId="0" borderId="15" xfId="1" applyFont="1" applyFill="1" applyBorder="1"/>
    <xf numFmtId="0" fontId="3" fillId="0" borderId="33" xfId="1" applyFont="1" applyFill="1" applyBorder="1"/>
    <xf numFmtId="0" fontId="5" fillId="0" borderId="0" xfId="1" applyFont="1" applyBorder="1"/>
    <xf numFmtId="0" fontId="3" fillId="0" borderId="34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2" fontId="5" fillId="0" borderId="38" xfId="1" applyNumberFormat="1" applyFont="1" applyFill="1" applyBorder="1"/>
    <xf numFmtId="2" fontId="5" fillId="0" borderId="39" xfId="1" applyNumberFormat="1" applyFont="1" applyFill="1" applyBorder="1"/>
    <xf numFmtId="0" fontId="5" fillId="0" borderId="10" xfId="1" applyFont="1" applyBorder="1"/>
    <xf numFmtId="0" fontId="6" fillId="0" borderId="40" xfId="1" applyFont="1" applyFill="1" applyBorder="1" applyAlignment="1">
      <alignment horizontal="center"/>
    </xf>
    <xf numFmtId="0" fontId="5" fillId="0" borderId="41" xfId="1" applyFont="1" applyFill="1" applyBorder="1"/>
    <xf numFmtId="0" fontId="5" fillId="0" borderId="42" xfId="1" applyFont="1" applyFill="1" applyBorder="1"/>
    <xf numFmtId="0" fontId="5" fillId="0" borderId="1" xfId="1" applyFont="1" applyFill="1" applyBorder="1"/>
    <xf numFmtId="2" fontId="3" fillId="0" borderId="43" xfId="1" applyNumberFormat="1" applyFont="1" applyFill="1" applyBorder="1"/>
    <xf numFmtId="2" fontId="3" fillId="0" borderId="44" xfId="1" applyNumberFormat="1" applyFont="1" applyFill="1" applyBorder="1"/>
    <xf numFmtId="0" fontId="3" fillId="0" borderId="45" xfId="1" applyFont="1" applyFill="1" applyBorder="1"/>
    <xf numFmtId="0" fontId="3" fillId="0" borderId="46" xfId="1" applyFont="1" applyFill="1" applyBorder="1"/>
    <xf numFmtId="0" fontId="3" fillId="0" borderId="47" xfId="1" applyFont="1" applyFill="1" applyBorder="1"/>
    <xf numFmtId="2" fontId="4" fillId="0" borderId="0" xfId="0" applyNumberFormat="1" applyFont="1" applyFill="1"/>
    <xf numFmtId="2" fontId="7" fillId="0" borderId="48" xfId="0" applyNumberFormat="1" applyFont="1" applyFill="1" applyBorder="1"/>
    <xf numFmtId="2" fontId="7" fillId="0" borderId="49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7" fillId="0" borderId="48" xfId="0" applyFont="1" applyFill="1" applyBorder="1" applyAlignment="1">
      <alignment horizontal="center" vertical="center" wrapText="1"/>
    </xf>
    <xf numFmtId="0" fontId="5" fillId="0" borderId="50" xfId="1" applyFont="1" applyFill="1" applyBorder="1"/>
    <xf numFmtId="0" fontId="3" fillId="0" borderId="0" xfId="1" applyFont="1" applyBorder="1"/>
    <xf numFmtId="0" fontId="3" fillId="0" borderId="11" xfId="1" applyFont="1" applyBorder="1"/>
    <xf numFmtId="2" fontId="5" fillId="0" borderId="12" xfId="1" applyNumberFormat="1" applyFont="1" applyBorder="1"/>
    <xf numFmtId="0" fontId="5" fillId="0" borderId="11" xfId="1" applyFont="1" applyBorder="1" applyAlignment="1">
      <alignment horizontal="right"/>
    </xf>
    <xf numFmtId="0" fontId="5" fillId="0" borderId="27" xfId="1" applyFont="1" applyBorder="1"/>
    <xf numFmtId="0" fontId="5" fillId="0" borderId="11" xfId="1" applyFont="1" applyBorder="1"/>
    <xf numFmtId="2" fontId="5" fillId="0" borderId="9" xfId="1" applyNumberFormat="1" applyFont="1" applyBorder="1"/>
    <xf numFmtId="2" fontId="5" fillId="0" borderId="51" xfId="1" applyNumberFormat="1" applyFont="1" applyBorder="1"/>
    <xf numFmtId="0" fontId="3" fillId="2" borderId="64" xfId="1" applyFont="1" applyFill="1" applyBorder="1"/>
    <xf numFmtId="2" fontId="3" fillId="0" borderId="65" xfId="1" applyNumberFormat="1" applyFont="1" applyFill="1" applyBorder="1"/>
    <xf numFmtId="2" fontId="5" fillId="0" borderId="51" xfId="1" applyNumberFormat="1" applyFont="1" applyFill="1" applyBorder="1"/>
    <xf numFmtId="0" fontId="3" fillId="2" borderId="44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/>
    </xf>
    <xf numFmtId="0" fontId="3" fillId="2" borderId="62" xfId="1" applyFont="1" applyFill="1" applyBorder="1" applyAlignment="1">
      <alignment horizontal="center" vertical="center"/>
    </xf>
    <xf numFmtId="0" fontId="3" fillId="2" borderId="6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4" xfId="1" applyFont="1" applyFill="1" applyBorder="1" applyAlignment="1">
      <alignment horizontal="center"/>
    </xf>
    <xf numFmtId="0" fontId="3" fillId="2" borderId="55" xfId="1" applyFont="1" applyFill="1" applyBorder="1" applyAlignment="1">
      <alignment horizontal="center"/>
    </xf>
    <xf numFmtId="0" fontId="3" fillId="2" borderId="61" xfId="1" applyFont="1" applyFill="1" applyBorder="1" applyAlignment="1">
      <alignment horizontal="center" wrapText="1"/>
    </xf>
    <xf numFmtId="0" fontId="3" fillId="2" borderId="57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/>
    </xf>
    <xf numFmtId="0" fontId="3" fillId="2" borderId="56" xfId="1" applyFont="1" applyFill="1" applyBorder="1" applyAlignment="1">
      <alignment horizontal="center" wrapText="1"/>
    </xf>
    <xf numFmtId="0" fontId="3" fillId="2" borderId="58" xfId="1" applyFont="1" applyFill="1" applyBorder="1" applyAlignment="1">
      <alignment horizontal="center" wrapText="1"/>
    </xf>
    <xf numFmtId="0" fontId="3" fillId="2" borderId="44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3" fillId="2" borderId="59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60" xfId="1" applyFont="1" applyFill="1" applyBorder="1" applyAlignment="1">
      <alignment horizontal="center"/>
    </xf>
    <xf numFmtId="0" fontId="7" fillId="0" borderId="4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2" fontId="3" fillId="0" borderId="4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topLeftCell="A94" zoomScale="75" workbookViewId="0">
      <selection activeCell="A102" sqref="A102:K102"/>
    </sheetView>
  </sheetViews>
  <sheetFormatPr defaultRowHeight="16.5"/>
  <cols>
    <col min="1" max="1" width="20.5703125" style="3" customWidth="1"/>
    <col min="2" max="4" width="9.140625" style="3"/>
    <col min="5" max="5" width="9.7109375" style="3" customWidth="1"/>
    <col min="6" max="6" width="11.7109375" style="3" customWidth="1"/>
    <col min="7" max="7" width="10.28515625" style="3" customWidth="1"/>
    <col min="8" max="8" width="11.140625" style="3" customWidth="1"/>
    <col min="9" max="10" width="9.140625" style="3"/>
    <col min="11" max="11" width="11.42578125" style="3" customWidth="1"/>
    <col min="12" max="12" width="11" style="3" customWidth="1"/>
    <col min="13" max="13" width="17.7109375" style="3" customWidth="1"/>
    <col min="14" max="14" width="16.5703125" style="3" customWidth="1"/>
    <col min="15" max="16384" width="9.140625" style="3"/>
  </cols>
  <sheetData>
    <row r="1" spans="1:14" ht="23.1" customHeight="1" thickBot="1">
      <c r="A1" s="100" t="s">
        <v>11</v>
      </c>
      <c r="B1" s="100"/>
      <c r="C1" s="10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1" customHeight="1" thickBo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4" customFormat="1" ht="28.5" customHeight="1" thickBot="1">
      <c r="A3" s="5"/>
      <c r="B3" s="91" t="s">
        <v>24</v>
      </c>
      <c r="C3" s="92"/>
      <c r="D3" s="92"/>
      <c r="E3" s="92"/>
      <c r="F3" s="92"/>
      <c r="G3" s="92"/>
      <c r="H3" s="92"/>
      <c r="I3" s="103" t="s">
        <v>28</v>
      </c>
      <c r="J3" s="104"/>
      <c r="K3" s="104"/>
      <c r="L3" s="104"/>
      <c r="M3" s="104"/>
      <c r="N3" s="105"/>
    </row>
    <row r="4" spans="1:14" s="4" customFormat="1" ht="23.1" customHeight="1" thickBot="1">
      <c r="A4" s="6" t="s">
        <v>1</v>
      </c>
      <c r="B4" s="95" t="s">
        <v>2</v>
      </c>
      <c r="C4" s="95"/>
      <c r="D4" s="95"/>
      <c r="E4" s="95"/>
      <c r="F4" s="95"/>
      <c r="G4" s="7" t="s">
        <v>3</v>
      </c>
      <c r="H4" s="8" t="s">
        <v>4</v>
      </c>
      <c r="I4" s="106" t="s">
        <v>2</v>
      </c>
      <c r="J4" s="106"/>
      <c r="K4" s="106"/>
      <c r="L4" s="106"/>
      <c r="M4" s="106"/>
      <c r="N4" s="85" t="s">
        <v>4</v>
      </c>
    </row>
    <row r="5" spans="1:14" ht="23.1" customHeight="1">
      <c r="A5" s="10" t="s">
        <v>8</v>
      </c>
      <c r="B5" s="11"/>
      <c r="C5" s="12"/>
      <c r="D5" s="12"/>
      <c r="E5" s="13"/>
      <c r="F5" s="13"/>
      <c r="G5" s="14"/>
      <c r="H5" s="15"/>
      <c r="I5" s="16" t="s">
        <v>29</v>
      </c>
      <c r="J5" s="17"/>
      <c r="K5" s="17"/>
      <c r="L5" s="17"/>
      <c r="M5" s="18"/>
      <c r="N5" s="19">
        <v>4687.8500000000004</v>
      </c>
    </row>
    <row r="6" spans="1:14" ht="23.1" customHeight="1">
      <c r="A6" s="21"/>
      <c r="B6" s="11"/>
      <c r="C6" s="12"/>
      <c r="D6" s="12"/>
      <c r="E6" s="12"/>
      <c r="F6" s="20"/>
      <c r="G6" s="24"/>
      <c r="H6" s="15"/>
      <c r="I6" s="22" t="s">
        <v>32</v>
      </c>
      <c r="J6" s="12"/>
      <c r="K6" s="12"/>
      <c r="L6" s="12"/>
      <c r="M6" s="20"/>
      <c r="N6" s="23">
        <v>8246.6200000000008</v>
      </c>
    </row>
    <row r="7" spans="1:14" ht="20.100000000000001" customHeight="1" thickBot="1">
      <c r="A7" s="21"/>
      <c r="B7" s="11"/>
      <c r="C7" s="12"/>
      <c r="D7" s="12"/>
      <c r="E7" s="12"/>
      <c r="F7" s="20"/>
      <c r="G7" s="24"/>
      <c r="H7" s="15"/>
      <c r="I7" s="22"/>
      <c r="J7" s="12"/>
      <c r="K7" s="12"/>
      <c r="L7" s="12"/>
      <c r="M7" s="25"/>
      <c r="N7" s="23"/>
    </row>
    <row r="8" spans="1:14" ht="23.1" customHeight="1" thickBot="1">
      <c r="A8" s="26"/>
      <c r="B8" s="27"/>
      <c r="C8" s="28"/>
      <c r="D8" s="28"/>
      <c r="E8" s="28"/>
      <c r="F8" s="29"/>
      <c r="G8" s="27"/>
      <c r="H8" s="30">
        <f>SUM(H5:H7)</f>
        <v>0</v>
      </c>
      <c r="I8" s="31"/>
      <c r="J8" s="32"/>
      <c r="K8" s="32"/>
      <c r="L8" s="32"/>
      <c r="M8" s="33"/>
      <c r="N8" s="34">
        <f>SUM(N5:N7)</f>
        <v>12934.470000000001</v>
      </c>
    </row>
    <row r="9" spans="1:14" ht="23.1" customHeight="1" thickBot="1">
      <c r="A9" s="100" t="str">
        <f>A1</f>
        <v>пр.Ленина д.10</v>
      </c>
      <c r="B9" s="100"/>
      <c r="C9" s="100"/>
      <c r="D9" s="1"/>
      <c r="E9" s="1"/>
      <c r="F9" s="1"/>
      <c r="G9" s="1"/>
      <c r="H9" s="1"/>
      <c r="I9" s="35"/>
      <c r="J9" s="35"/>
      <c r="K9" s="35"/>
      <c r="L9" s="35"/>
      <c r="M9" s="35"/>
      <c r="N9" s="35"/>
    </row>
    <row r="10" spans="1:14" s="4" customFormat="1" ht="23.1" customHeight="1" thickBot="1">
      <c r="A10" s="88" t="s">
        <v>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4" s="4" customFormat="1" ht="23.1" customHeight="1">
      <c r="A11" s="5"/>
      <c r="B11" s="91" t="s">
        <v>24</v>
      </c>
      <c r="C11" s="92"/>
      <c r="D11" s="92"/>
      <c r="E11" s="92"/>
      <c r="F11" s="92"/>
      <c r="G11" s="92"/>
      <c r="H11" s="93"/>
      <c r="I11" s="98" t="s">
        <v>28</v>
      </c>
      <c r="J11" s="99"/>
      <c r="K11" s="99"/>
      <c r="L11" s="99"/>
      <c r="M11" s="99"/>
      <c r="N11" s="99"/>
    </row>
    <row r="12" spans="1:14" s="4" customFormat="1" ht="23.1" customHeight="1" thickBot="1">
      <c r="A12" s="6" t="s">
        <v>1</v>
      </c>
      <c r="B12" s="95" t="s">
        <v>2</v>
      </c>
      <c r="C12" s="95"/>
      <c r="D12" s="95"/>
      <c r="E12" s="95"/>
      <c r="F12" s="95"/>
      <c r="G12" s="7" t="s">
        <v>3</v>
      </c>
      <c r="H12" s="8" t="s">
        <v>4</v>
      </c>
      <c r="I12" s="94" t="s">
        <v>2</v>
      </c>
      <c r="J12" s="94"/>
      <c r="K12" s="94"/>
      <c r="L12" s="94"/>
      <c r="M12" s="94"/>
      <c r="N12" s="9" t="s">
        <v>4</v>
      </c>
    </row>
    <row r="13" spans="1:14" ht="23.1" customHeight="1">
      <c r="A13" s="10" t="s">
        <v>12</v>
      </c>
      <c r="B13" s="11"/>
      <c r="C13" s="12"/>
      <c r="D13" s="12"/>
      <c r="E13" s="12"/>
      <c r="F13" s="12"/>
      <c r="G13" s="14"/>
      <c r="H13" s="15"/>
      <c r="I13" s="16" t="s">
        <v>29</v>
      </c>
      <c r="J13" s="17"/>
      <c r="K13" s="17"/>
      <c r="L13" s="17"/>
      <c r="M13" s="18"/>
      <c r="N13" s="19">
        <v>4687.8500000000004</v>
      </c>
    </row>
    <row r="14" spans="1:14" ht="23.1" customHeight="1">
      <c r="A14" s="21"/>
      <c r="B14" s="11"/>
      <c r="C14" s="12"/>
      <c r="D14" s="12"/>
      <c r="E14" s="12"/>
      <c r="F14" s="12"/>
      <c r="G14" s="14"/>
      <c r="H14" s="15"/>
      <c r="I14" s="81" t="s">
        <v>36</v>
      </c>
      <c r="J14" s="12"/>
      <c r="K14" s="12"/>
      <c r="L14" s="12"/>
      <c r="M14" s="20"/>
      <c r="N14" s="15">
        <v>930.75</v>
      </c>
    </row>
    <row r="15" spans="1:14" ht="20.100000000000001" customHeight="1" thickBot="1">
      <c r="A15" s="21"/>
      <c r="B15" s="11"/>
      <c r="C15" s="12"/>
      <c r="D15" s="12"/>
      <c r="E15" s="12"/>
      <c r="F15" s="12"/>
      <c r="G15" s="14"/>
      <c r="H15" s="15"/>
      <c r="I15" s="22"/>
      <c r="J15" s="12"/>
      <c r="K15" s="12"/>
      <c r="L15" s="12"/>
      <c r="M15" s="20"/>
      <c r="N15" s="15"/>
    </row>
    <row r="16" spans="1:14" ht="20.100000000000001" customHeight="1" thickBot="1">
      <c r="A16" s="26"/>
      <c r="B16" s="27"/>
      <c r="C16" s="28"/>
      <c r="D16" s="28"/>
      <c r="E16" s="28"/>
      <c r="F16" s="36"/>
      <c r="G16" s="37"/>
      <c r="H16" s="30">
        <f>SUM(H13:H15)</f>
        <v>0</v>
      </c>
      <c r="I16" s="31"/>
      <c r="J16" s="32"/>
      <c r="K16" s="32"/>
      <c r="L16" s="32"/>
      <c r="M16" s="33"/>
      <c r="N16" s="34">
        <f>SUM(N13:N15)</f>
        <v>5618.6</v>
      </c>
    </row>
    <row r="17" spans="1:14" ht="23.1" customHeight="1" thickBot="1">
      <c r="A17" s="100" t="str">
        <f>A1</f>
        <v>пр.Ленина д.10</v>
      </c>
      <c r="B17" s="100"/>
      <c r="C17" s="100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14" s="4" customFormat="1" ht="23.1" customHeight="1" thickBot="1">
      <c r="A18" s="88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s="4" customFormat="1" ht="23.1" customHeight="1">
      <c r="A19" s="5"/>
      <c r="B19" s="91" t="s">
        <v>24</v>
      </c>
      <c r="C19" s="92"/>
      <c r="D19" s="92"/>
      <c r="E19" s="92"/>
      <c r="F19" s="92"/>
      <c r="G19" s="92"/>
      <c r="H19" s="92"/>
      <c r="I19" s="101" t="s">
        <v>28</v>
      </c>
      <c r="J19" s="99"/>
      <c r="K19" s="99"/>
      <c r="L19" s="99"/>
      <c r="M19" s="99"/>
      <c r="N19" s="102"/>
    </row>
    <row r="20" spans="1:14" s="4" customFormat="1" ht="23.1" customHeight="1" thickBot="1">
      <c r="A20" s="6" t="s">
        <v>1</v>
      </c>
      <c r="B20" s="95" t="s">
        <v>2</v>
      </c>
      <c r="C20" s="95"/>
      <c r="D20" s="95"/>
      <c r="E20" s="95"/>
      <c r="F20" s="95"/>
      <c r="G20" s="7" t="s">
        <v>3</v>
      </c>
      <c r="H20" s="38" t="s">
        <v>4</v>
      </c>
      <c r="I20" s="96" t="s">
        <v>2</v>
      </c>
      <c r="J20" s="97"/>
      <c r="K20" s="97"/>
      <c r="L20" s="97"/>
      <c r="M20" s="97"/>
      <c r="N20" s="39" t="s">
        <v>4</v>
      </c>
    </row>
    <row r="21" spans="1:14" ht="23.1" customHeight="1">
      <c r="A21" s="10" t="s">
        <v>13</v>
      </c>
      <c r="B21" s="40"/>
      <c r="C21" s="12"/>
      <c r="D21" s="12"/>
      <c r="E21" s="12"/>
      <c r="F21" s="12"/>
      <c r="G21" s="14"/>
      <c r="H21" s="41"/>
      <c r="I21" s="16" t="s">
        <v>29</v>
      </c>
      <c r="J21" s="17"/>
      <c r="K21" s="17"/>
      <c r="L21" s="17"/>
      <c r="M21" s="18"/>
      <c r="N21" s="19">
        <v>4687.8500000000004</v>
      </c>
    </row>
    <row r="22" spans="1:14" ht="23.1" customHeight="1" thickBot="1">
      <c r="A22" s="21"/>
      <c r="B22" s="11"/>
      <c r="C22" s="12"/>
      <c r="D22" s="12"/>
      <c r="E22" s="13"/>
      <c r="F22" s="13"/>
      <c r="G22" s="41"/>
      <c r="H22" s="44"/>
      <c r="I22" s="22"/>
      <c r="J22" s="12"/>
      <c r="K22" s="12"/>
      <c r="L22" s="12"/>
      <c r="M22" s="12"/>
      <c r="N22" s="45"/>
    </row>
    <row r="23" spans="1:14" ht="23.1" customHeight="1" thickBot="1">
      <c r="A23" s="26"/>
      <c r="B23" s="27"/>
      <c r="C23" s="28"/>
      <c r="D23" s="28"/>
      <c r="E23" s="28"/>
      <c r="F23" s="36"/>
      <c r="G23" s="27"/>
      <c r="H23" s="46">
        <f>SUM(H21:H22)</f>
        <v>0</v>
      </c>
      <c r="I23" s="47"/>
      <c r="J23" s="32"/>
      <c r="K23" s="32"/>
      <c r="L23" s="32"/>
      <c r="M23" s="32"/>
      <c r="N23" s="48">
        <f>SUM(N21:N22)</f>
        <v>4687.8500000000004</v>
      </c>
    </row>
    <row r="24" spans="1:14" ht="23.1" customHeight="1" thickBot="1">
      <c r="A24" s="100" t="str">
        <f>A17</f>
        <v>пр.Ленина д.10</v>
      </c>
      <c r="B24" s="100"/>
      <c r="C24" s="100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</row>
    <row r="25" spans="1:14" s="4" customFormat="1" ht="23.1" customHeight="1" thickBot="1">
      <c r="A25" s="88" t="s">
        <v>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s="4" customFormat="1" ht="23.1" customHeight="1">
      <c r="A26" s="5"/>
      <c r="B26" s="91" t="s">
        <v>24</v>
      </c>
      <c r="C26" s="92"/>
      <c r="D26" s="92"/>
      <c r="E26" s="92"/>
      <c r="F26" s="92"/>
      <c r="G26" s="92"/>
      <c r="H26" s="93"/>
      <c r="I26" s="98" t="s">
        <v>28</v>
      </c>
      <c r="J26" s="99"/>
      <c r="K26" s="99"/>
      <c r="L26" s="99"/>
      <c r="M26" s="99"/>
      <c r="N26" s="99"/>
    </row>
    <row r="27" spans="1:14" s="4" customFormat="1" ht="23.1" customHeight="1" thickBot="1">
      <c r="A27" s="6" t="s">
        <v>1</v>
      </c>
      <c r="B27" s="95" t="s">
        <v>2</v>
      </c>
      <c r="C27" s="95"/>
      <c r="D27" s="95"/>
      <c r="E27" s="95"/>
      <c r="F27" s="95"/>
      <c r="G27" s="7" t="s">
        <v>3</v>
      </c>
      <c r="H27" s="8" t="s">
        <v>4</v>
      </c>
      <c r="I27" s="94" t="s">
        <v>2</v>
      </c>
      <c r="J27" s="94"/>
      <c r="K27" s="94"/>
      <c r="L27" s="94"/>
      <c r="M27" s="94"/>
      <c r="N27" s="9" t="s">
        <v>4</v>
      </c>
    </row>
    <row r="28" spans="1:14" ht="23.1" customHeight="1">
      <c r="A28" s="10" t="s">
        <v>14</v>
      </c>
      <c r="B28" s="11"/>
      <c r="C28" s="12"/>
      <c r="D28" s="12"/>
      <c r="E28" s="13"/>
      <c r="F28" s="13"/>
      <c r="G28" s="14"/>
      <c r="H28" s="15"/>
      <c r="I28" s="16" t="s">
        <v>29</v>
      </c>
      <c r="J28" s="17"/>
      <c r="K28" s="17"/>
      <c r="L28" s="17"/>
      <c r="M28" s="18"/>
      <c r="N28" s="19">
        <v>4687.8500000000004</v>
      </c>
    </row>
    <row r="29" spans="1:14" ht="23.1" customHeight="1">
      <c r="A29" s="10"/>
      <c r="B29" s="11"/>
      <c r="C29" s="12"/>
      <c r="D29" s="12"/>
      <c r="E29" s="12"/>
      <c r="F29" s="12"/>
      <c r="G29" s="14"/>
      <c r="H29" s="15"/>
      <c r="I29" s="12" t="s">
        <v>36</v>
      </c>
      <c r="J29" s="12"/>
      <c r="K29" s="12"/>
      <c r="L29" s="12"/>
      <c r="M29" s="20"/>
      <c r="N29" s="23">
        <v>930.75</v>
      </c>
    </row>
    <row r="30" spans="1:14" ht="23.1" customHeight="1" thickBot="1">
      <c r="A30" s="21"/>
      <c r="B30" s="11"/>
      <c r="C30" s="12"/>
      <c r="D30" s="12"/>
      <c r="E30" s="12"/>
      <c r="F30" s="12"/>
      <c r="G30" s="14"/>
      <c r="H30" s="15"/>
      <c r="I30" s="43" t="s">
        <v>31</v>
      </c>
      <c r="J30" s="12"/>
      <c r="K30" s="12"/>
      <c r="L30" s="12"/>
      <c r="M30" s="20"/>
      <c r="N30" s="15">
        <v>11862.56</v>
      </c>
    </row>
    <row r="31" spans="1:14" ht="23.1" customHeight="1" thickBot="1">
      <c r="A31" s="26"/>
      <c r="B31" s="27"/>
      <c r="C31" s="28"/>
      <c r="D31" s="28"/>
      <c r="E31" s="28"/>
      <c r="F31" s="36"/>
      <c r="G31" s="27"/>
      <c r="H31" s="30">
        <f>SUM(H28:H30)</f>
        <v>0</v>
      </c>
      <c r="I31" s="52"/>
      <c r="J31" s="49"/>
      <c r="K31" s="49"/>
      <c r="L31" s="49"/>
      <c r="M31" s="50"/>
      <c r="N31" s="30">
        <f>SUM(N28:N30)</f>
        <v>17481.16</v>
      </c>
    </row>
    <row r="32" spans="1:14" ht="23.1" customHeight="1" thickBot="1">
      <c r="A32" s="100" t="str">
        <f>A24</f>
        <v>пр.Ленина д.10</v>
      </c>
      <c r="B32" s="100"/>
      <c r="C32" s="100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</row>
    <row r="33" spans="1:14" s="4" customFormat="1" ht="23.1" customHeight="1" thickBot="1">
      <c r="A33" s="88" t="s">
        <v>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s="4" customFormat="1" ht="23.1" customHeight="1">
      <c r="A34" s="5"/>
      <c r="B34" s="91" t="s">
        <v>24</v>
      </c>
      <c r="C34" s="92"/>
      <c r="D34" s="92"/>
      <c r="E34" s="92"/>
      <c r="F34" s="92"/>
      <c r="G34" s="92"/>
      <c r="H34" s="92"/>
      <c r="I34" s="101" t="s">
        <v>28</v>
      </c>
      <c r="J34" s="99"/>
      <c r="K34" s="99"/>
      <c r="L34" s="99"/>
      <c r="M34" s="99"/>
      <c r="N34" s="102"/>
    </row>
    <row r="35" spans="1:14" s="4" customFormat="1" ht="23.1" customHeight="1" thickBot="1">
      <c r="A35" s="53" t="s">
        <v>1</v>
      </c>
      <c r="B35" s="107" t="s">
        <v>2</v>
      </c>
      <c r="C35" s="107"/>
      <c r="D35" s="107"/>
      <c r="E35" s="107"/>
      <c r="F35" s="107"/>
      <c r="G35" s="54" t="s">
        <v>3</v>
      </c>
      <c r="H35" s="55" t="s">
        <v>4</v>
      </c>
      <c r="I35" s="96" t="s">
        <v>2</v>
      </c>
      <c r="J35" s="97"/>
      <c r="K35" s="97"/>
      <c r="L35" s="97"/>
      <c r="M35" s="97"/>
      <c r="N35" s="39" t="s">
        <v>4</v>
      </c>
    </row>
    <row r="36" spans="1:14" ht="23.1" customHeight="1">
      <c r="A36" s="56" t="s">
        <v>15</v>
      </c>
      <c r="B36" s="40" t="s">
        <v>37</v>
      </c>
      <c r="C36" s="12"/>
      <c r="D36" s="12"/>
      <c r="E36" s="12"/>
      <c r="F36" s="12"/>
      <c r="G36" s="57"/>
      <c r="H36" s="58">
        <v>297.26</v>
      </c>
      <c r="I36" s="17" t="s">
        <v>29</v>
      </c>
      <c r="J36" s="17"/>
      <c r="K36" s="17"/>
      <c r="L36" s="17"/>
      <c r="M36" s="18"/>
      <c r="N36" s="19">
        <v>4687.8500000000004</v>
      </c>
    </row>
    <row r="37" spans="1:14" ht="23.1" customHeight="1" thickBot="1">
      <c r="A37" s="60"/>
      <c r="B37" s="11"/>
      <c r="C37" s="12"/>
      <c r="D37" s="12"/>
      <c r="E37" s="12"/>
      <c r="F37" s="12"/>
      <c r="G37" s="41"/>
      <c r="H37" s="42"/>
      <c r="I37" s="12" t="s">
        <v>36</v>
      </c>
      <c r="J37" s="17"/>
      <c r="K37" s="17"/>
      <c r="L37" s="17"/>
      <c r="M37" s="17"/>
      <c r="N37" s="42">
        <v>930.75</v>
      </c>
    </row>
    <row r="38" spans="1:14" ht="23.1" customHeight="1" thickBot="1">
      <c r="A38" s="61"/>
      <c r="B38" s="62"/>
      <c r="C38" s="63"/>
      <c r="D38" s="63"/>
      <c r="E38" s="63"/>
      <c r="F38" s="36"/>
      <c r="G38" s="62"/>
      <c r="H38" s="64">
        <f>SUM(H36:H37)</f>
        <v>297.26</v>
      </c>
      <c r="I38" s="32"/>
      <c r="J38" s="32"/>
      <c r="K38" s="32"/>
      <c r="L38" s="32"/>
      <c r="M38" s="32"/>
      <c r="N38" s="65">
        <f>SUM(N36:N37)</f>
        <v>5618.6</v>
      </c>
    </row>
    <row r="39" spans="1:14" ht="23.1" customHeight="1" thickBot="1">
      <c r="A39" s="100" t="str">
        <f>A32</f>
        <v>пр.Ленина д.10</v>
      </c>
      <c r="B39" s="100"/>
      <c r="C39" s="100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</row>
    <row r="40" spans="1:14" s="4" customFormat="1" ht="23.1" customHeight="1" thickBot="1">
      <c r="A40" s="88" t="s">
        <v>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</row>
    <row r="41" spans="1:14" s="4" customFormat="1" ht="23.1" customHeight="1">
      <c r="A41" s="5"/>
      <c r="B41" s="91" t="s">
        <v>24</v>
      </c>
      <c r="C41" s="92"/>
      <c r="D41" s="92"/>
      <c r="E41" s="92"/>
      <c r="F41" s="92"/>
      <c r="G41" s="92"/>
      <c r="H41" s="92"/>
      <c r="I41" s="101" t="s">
        <v>28</v>
      </c>
      <c r="J41" s="99"/>
      <c r="K41" s="99"/>
      <c r="L41" s="99"/>
      <c r="M41" s="99"/>
      <c r="N41" s="102"/>
    </row>
    <row r="42" spans="1:14" s="4" customFormat="1" ht="23.1" customHeight="1" thickBot="1">
      <c r="A42" s="6" t="s">
        <v>1</v>
      </c>
      <c r="B42" s="95" t="s">
        <v>2</v>
      </c>
      <c r="C42" s="95"/>
      <c r="D42" s="95"/>
      <c r="E42" s="95"/>
      <c r="F42" s="95"/>
      <c r="G42" s="7" t="s">
        <v>3</v>
      </c>
      <c r="H42" s="38" t="s">
        <v>4</v>
      </c>
      <c r="I42" s="96" t="s">
        <v>2</v>
      </c>
      <c r="J42" s="97"/>
      <c r="K42" s="97"/>
      <c r="L42" s="97"/>
      <c r="M42" s="97"/>
      <c r="N42" s="39" t="s">
        <v>4</v>
      </c>
    </row>
    <row r="43" spans="1:14" ht="23.1" customHeight="1">
      <c r="A43" s="10" t="s">
        <v>16</v>
      </c>
      <c r="B43" s="11"/>
      <c r="C43" s="12"/>
      <c r="D43" s="12"/>
      <c r="E43" s="12"/>
      <c r="F43" s="12"/>
      <c r="G43" s="14"/>
      <c r="H43" s="41"/>
      <c r="I43" s="16" t="s">
        <v>29</v>
      </c>
      <c r="J43" s="17"/>
      <c r="K43" s="17"/>
      <c r="L43" s="17"/>
      <c r="M43" s="18"/>
      <c r="N43" s="19">
        <v>4687.8500000000004</v>
      </c>
    </row>
    <row r="44" spans="1:14" ht="23.1" customHeight="1">
      <c r="A44" s="10"/>
      <c r="B44" s="11"/>
      <c r="C44" s="12"/>
      <c r="D44" s="12"/>
      <c r="E44" s="12"/>
      <c r="F44" s="12"/>
      <c r="G44" s="14"/>
      <c r="H44" s="41"/>
      <c r="I44" s="59" t="s">
        <v>38</v>
      </c>
      <c r="J44" s="51"/>
      <c r="K44" s="51"/>
      <c r="L44" s="51"/>
      <c r="M44" s="82"/>
      <c r="N44" s="83">
        <v>1807.3</v>
      </c>
    </row>
    <row r="45" spans="1:14" ht="23.1" customHeight="1">
      <c r="A45" s="10"/>
      <c r="B45" s="11"/>
      <c r="C45" s="12"/>
      <c r="D45" s="12"/>
      <c r="E45" s="12"/>
      <c r="F45" s="12"/>
      <c r="G45" s="14"/>
      <c r="H45" s="41"/>
      <c r="I45" s="43" t="s">
        <v>39</v>
      </c>
      <c r="J45" s="51"/>
      <c r="K45" s="51"/>
      <c r="L45" s="51"/>
      <c r="M45" s="51"/>
      <c r="N45" s="84">
        <v>1030.21</v>
      </c>
    </row>
    <row r="46" spans="1:14" ht="23.1" customHeight="1" thickBot="1">
      <c r="A46" s="21"/>
      <c r="B46" s="11"/>
      <c r="C46" s="12"/>
      <c r="D46" s="12"/>
      <c r="E46" s="13"/>
      <c r="F46" s="13"/>
      <c r="G46" s="14"/>
      <c r="H46" s="41"/>
      <c r="I46" s="76"/>
      <c r="J46" s="77"/>
      <c r="K46" s="77"/>
      <c r="L46" s="77"/>
      <c r="M46" s="78"/>
      <c r="N46" s="79"/>
    </row>
    <row r="47" spans="1:14" ht="23.1" customHeight="1" thickBot="1">
      <c r="A47" s="26"/>
      <c r="B47" s="27"/>
      <c r="C47" s="28"/>
      <c r="D47" s="28"/>
      <c r="E47" s="28"/>
      <c r="F47" s="36"/>
      <c r="G47" s="27"/>
      <c r="H47" s="46">
        <f>SUM(H43:H46)</f>
        <v>0</v>
      </c>
      <c r="I47" s="47"/>
      <c r="J47" s="32"/>
      <c r="K47" s="32"/>
      <c r="L47" s="32"/>
      <c r="M47" s="32"/>
      <c r="N47" s="65">
        <f>SUM(N43:N46)</f>
        <v>7525.3600000000006</v>
      </c>
    </row>
    <row r="48" spans="1:14" ht="23.1" customHeight="1" thickBot="1">
      <c r="A48" s="100" t="str">
        <f>A39</f>
        <v>пр.Ленина д.10</v>
      </c>
      <c r="B48" s="100"/>
      <c r="C48" s="100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</row>
    <row r="49" spans="1:14" s="4" customFormat="1" ht="23.1" customHeight="1" thickBot="1">
      <c r="A49" s="88" t="s">
        <v>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</row>
    <row r="50" spans="1:14" s="4" customFormat="1" ht="23.1" customHeight="1">
      <c r="A50" s="5"/>
      <c r="B50" s="91" t="s">
        <v>24</v>
      </c>
      <c r="C50" s="92"/>
      <c r="D50" s="92"/>
      <c r="E50" s="92"/>
      <c r="F50" s="92"/>
      <c r="G50" s="92"/>
      <c r="H50" s="92"/>
      <c r="I50" s="101" t="s">
        <v>28</v>
      </c>
      <c r="J50" s="99"/>
      <c r="K50" s="99"/>
      <c r="L50" s="99"/>
      <c r="M50" s="99"/>
      <c r="N50" s="102"/>
    </row>
    <row r="51" spans="1:14" s="4" customFormat="1" ht="23.1" customHeight="1" thickBot="1">
      <c r="A51" s="6" t="s">
        <v>1</v>
      </c>
      <c r="B51" s="95" t="s">
        <v>2</v>
      </c>
      <c r="C51" s="95"/>
      <c r="D51" s="95"/>
      <c r="E51" s="95"/>
      <c r="F51" s="95"/>
      <c r="G51" s="7" t="s">
        <v>3</v>
      </c>
      <c r="H51" s="38" t="s">
        <v>4</v>
      </c>
      <c r="I51" s="96" t="s">
        <v>2</v>
      </c>
      <c r="J51" s="97"/>
      <c r="K51" s="97"/>
      <c r="L51" s="97"/>
      <c r="M51" s="97"/>
      <c r="N51" s="39" t="s">
        <v>4</v>
      </c>
    </row>
    <row r="52" spans="1:14" ht="23.1" customHeight="1">
      <c r="A52" s="10" t="s">
        <v>17</v>
      </c>
      <c r="B52" s="11" t="s">
        <v>40</v>
      </c>
      <c r="C52" s="12"/>
      <c r="D52" s="12"/>
      <c r="E52" s="12"/>
      <c r="F52" s="12"/>
      <c r="G52" s="14"/>
      <c r="H52" s="41">
        <v>252.1</v>
      </c>
      <c r="I52" s="67" t="s">
        <v>29</v>
      </c>
      <c r="J52" s="66"/>
      <c r="K52" s="66"/>
      <c r="L52" s="66"/>
      <c r="M52" s="68"/>
      <c r="N52" s="86">
        <v>4687.8500000000004</v>
      </c>
    </row>
    <row r="53" spans="1:14" ht="23.1" customHeight="1">
      <c r="A53" s="21"/>
      <c r="B53" s="11"/>
      <c r="C53" s="12"/>
      <c r="D53" s="12"/>
      <c r="E53" s="13"/>
      <c r="F53" s="13"/>
      <c r="G53" s="14"/>
      <c r="H53" s="41"/>
      <c r="I53" s="43" t="s">
        <v>33</v>
      </c>
      <c r="J53" s="17"/>
      <c r="K53" s="17"/>
      <c r="L53" s="17"/>
      <c r="M53" s="17"/>
      <c r="N53" s="87">
        <v>17744.59</v>
      </c>
    </row>
    <row r="54" spans="1:14" ht="23.1" customHeight="1">
      <c r="A54" s="21"/>
      <c r="B54" s="11"/>
      <c r="C54" s="12"/>
      <c r="D54" s="12"/>
      <c r="E54" s="13"/>
      <c r="F54" s="13"/>
      <c r="G54" s="14"/>
      <c r="H54" s="41"/>
      <c r="I54" s="43" t="s">
        <v>36</v>
      </c>
      <c r="J54" s="17"/>
      <c r="K54" s="17"/>
      <c r="L54" s="17"/>
      <c r="M54" s="17"/>
      <c r="N54" s="87">
        <f>1697.47+930.75</f>
        <v>2628.2200000000003</v>
      </c>
    </row>
    <row r="55" spans="1:14" ht="23.1" customHeight="1" thickBot="1">
      <c r="A55" s="21"/>
      <c r="B55" s="11"/>
      <c r="C55" s="12"/>
      <c r="D55" s="12"/>
      <c r="E55" s="12"/>
      <c r="F55" s="12"/>
      <c r="G55" s="14"/>
      <c r="H55" s="41"/>
      <c r="I55" s="43" t="s">
        <v>34</v>
      </c>
      <c r="J55" s="12"/>
      <c r="K55" s="12"/>
      <c r="L55" s="12"/>
      <c r="M55" s="12"/>
      <c r="N55" s="45">
        <v>12141.94</v>
      </c>
    </row>
    <row r="56" spans="1:14" ht="23.1" customHeight="1" thickBot="1">
      <c r="A56" s="26"/>
      <c r="B56" s="27"/>
      <c r="C56" s="28"/>
      <c r="D56" s="28"/>
      <c r="E56" s="28"/>
      <c r="F56" s="36"/>
      <c r="G56" s="27"/>
      <c r="H56" s="46">
        <f>SUM(H52:H55)</f>
        <v>252.1</v>
      </c>
      <c r="I56" s="47"/>
      <c r="J56" s="32"/>
      <c r="K56" s="32"/>
      <c r="L56" s="32"/>
      <c r="M56" s="32"/>
      <c r="N56" s="48">
        <f>SUM(N52:N55)</f>
        <v>37202.600000000006</v>
      </c>
    </row>
    <row r="57" spans="1:14" ht="23.1" customHeight="1" thickBot="1">
      <c r="A57" s="100" t="str">
        <f>A48</f>
        <v>пр.Ленина д.10</v>
      </c>
      <c r="B57" s="100"/>
      <c r="C57" s="100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14" s="4" customFormat="1" ht="23.1" customHeight="1" thickBot="1">
      <c r="A58" s="88" t="s">
        <v>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</row>
    <row r="59" spans="1:14" s="4" customFormat="1" ht="23.1" customHeight="1">
      <c r="A59" s="5"/>
      <c r="B59" s="91" t="s">
        <v>24</v>
      </c>
      <c r="C59" s="92"/>
      <c r="D59" s="92"/>
      <c r="E59" s="92"/>
      <c r="F59" s="92"/>
      <c r="G59" s="92"/>
      <c r="H59" s="92"/>
      <c r="I59" s="101" t="s">
        <v>28</v>
      </c>
      <c r="J59" s="99"/>
      <c r="K59" s="99"/>
      <c r="L59" s="99"/>
      <c r="M59" s="99"/>
      <c r="N59" s="102"/>
    </row>
    <row r="60" spans="1:14" s="4" customFormat="1" ht="23.1" customHeight="1" thickBot="1">
      <c r="A60" s="6" t="s">
        <v>1</v>
      </c>
      <c r="B60" s="95" t="s">
        <v>2</v>
      </c>
      <c r="C60" s="95"/>
      <c r="D60" s="95"/>
      <c r="E60" s="95"/>
      <c r="F60" s="95"/>
      <c r="G60" s="7" t="s">
        <v>3</v>
      </c>
      <c r="H60" s="38" t="s">
        <v>4</v>
      </c>
      <c r="I60" s="96" t="s">
        <v>2</v>
      </c>
      <c r="J60" s="97"/>
      <c r="K60" s="97"/>
      <c r="L60" s="97"/>
      <c r="M60" s="97"/>
      <c r="N60" s="39" t="s">
        <v>4</v>
      </c>
    </row>
    <row r="61" spans="1:14" ht="23.1" customHeight="1">
      <c r="A61" s="10" t="s">
        <v>18</v>
      </c>
      <c r="B61" s="11" t="s">
        <v>40</v>
      </c>
      <c r="C61" s="12"/>
      <c r="D61" s="12"/>
      <c r="E61" s="12"/>
      <c r="F61" s="12"/>
      <c r="G61" s="14"/>
      <c r="H61" s="41">
        <v>647.01</v>
      </c>
      <c r="I61" s="67" t="s">
        <v>29</v>
      </c>
      <c r="J61" s="66"/>
      <c r="K61" s="66"/>
      <c r="L61" s="66"/>
      <c r="M61" s="68"/>
      <c r="N61" s="86">
        <v>4687.8500000000004</v>
      </c>
    </row>
    <row r="62" spans="1:14" ht="23.1" customHeight="1">
      <c r="A62" s="21"/>
      <c r="B62" s="11" t="s">
        <v>41</v>
      </c>
      <c r="C62" s="12"/>
      <c r="D62" s="12"/>
      <c r="E62" s="13"/>
      <c r="F62" s="13"/>
      <c r="G62" s="14"/>
      <c r="H62" s="41">
        <f>3465.26+2058.64</f>
        <v>5523.9</v>
      </c>
      <c r="I62" s="81" t="s">
        <v>35</v>
      </c>
      <c r="J62" s="51"/>
      <c r="K62" s="51"/>
      <c r="L62" s="51"/>
      <c r="M62" s="80"/>
      <c r="N62" s="87">
        <v>10036.700000000001</v>
      </c>
    </row>
    <row r="63" spans="1:14" ht="23.1" customHeight="1" thickBot="1">
      <c r="A63" s="21"/>
      <c r="B63" s="11"/>
      <c r="C63" s="12"/>
      <c r="D63" s="12"/>
      <c r="E63" s="12"/>
      <c r="F63" s="12"/>
      <c r="G63" s="14"/>
      <c r="H63" s="41"/>
      <c r="I63" s="43" t="s">
        <v>36</v>
      </c>
      <c r="J63" s="12"/>
      <c r="K63" s="12"/>
      <c r="L63" s="12"/>
      <c r="M63" s="12"/>
      <c r="N63" s="45">
        <f>930.75+1314.11+2464.19</f>
        <v>4709.0499999999993</v>
      </c>
    </row>
    <row r="64" spans="1:14" ht="23.1" customHeight="1" thickBot="1">
      <c r="A64" s="21"/>
      <c r="B64" s="11"/>
      <c r="C64" s="12"/>
      <c r="D64" s="12"/>
      <c r="E64" s="12"/>
      <c r="F64" s="12"/>
      <c r="G64" s="14"/>
      <c r="H64" s="41"/>
      <c r="I64" s="43"/>
      <c r="J64" s="12"/>
      <c r="K64" s="12"/>
      <c r="L64" s="12"/>
      <c r="M64" s="12"/>
      <c r="N64" s="45"/>
    </row>
    <row r="65" spans="1:15" ht="23.1" customHeight="1" thickBot="1">
      <c r="A65" s="26"/>
      <c r="B65" s="27"/>
      <c r="C65" s="28"/>
      <c r="D65" s="28"/>
      <c r="E65" s="28"/>
      <c r="F65" s="36"/>
      <c r="G65" s="27"/>
      <c r="H65" s="46">
        <f>SUM(H61:H64)</f>
        <v>6170.91</v>
      </c>
      <c r="I65" s="47"/>
      <c r="J65" s="32"/>
      <c r="K65" s="32"/>
      <c r="L65" s="32"/>
      <c r="M65" s="32"/>
      <c r="N65" s="48">
        <f>SUM(N61:N64)</f>
        <v>19433.599999999999</v>
      </c>
    </row>
    <row r="66" spans="1:15" ht="23.1" customHeight="1" thickBot="1">
      <c r="A66" s="100" t="str">
        <f>A57</f>
        <v>пр.Ленина д.10</v>
      </c>
      <c r="B66" s="100"/>
      <c r="C66" s="100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</row>
    <row r="67" spans="1:15" s="4" customFormat="1" ht="23.1" customHeight="1" thickBot="1">
      <c r="A67" s="88" t="s">
        <v>0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</row>
    <row r="68" spans="1:15" s="4" customFormat="1" ht="23.1" customHeight="1">
      <c r="A68" s="5"/>
      <c r="B68" s="91" t="s">
        <v>24</v>
      </c>
      <c r="C68" s="92"/>
      <c r="D68" s="92"/>
      <c r="E68" s="92"/>
      <c r="F68" s="92"/>
      <c r="G68" s="92"/>
      <c r="H68" s="92"/>
      <c r="I68" s="101" t="s">
        <v>28</v>
      </c>
      <c r="J68" s="99"/>
      <c r="K68" s="99"/>
      <c r="L68" s="99"/>
      <c r="M68" s="99"/>
      <c r="N68" s="102"/>
    </row>
    <row r="69" spans="1:15" s="4" customFormat="1" ht="23.1" customHeight="1" thickBot="1">
      <c r="A69" s="6" t="s">
        <v>1</v>
      </c>
      <c r="B69" s="95" t="s">
        <v>2</v>
      </c>
      <c r="C69" s="95"/>
      <c r="D69" s="95"/>
      <c r="E69" s="95"/>
      <c r="F69" s="95"/>
      <c r="G69" s="7" t="s">
        <v>3</v>
      </c>
      <c r="H69" s="38" t="s">
        <v>4</v>
      </c>
      <c r="I69" s="96" t="s">
        <v>2</v>
      </c>
      <c r="J69" s="97"/>
      <c r="K69" s="97"/>
      <c r="L69" s="97"/>
      <c r="M69" s="97"/>
      <c r="N69" s="39" t="s">
        <v>4</v>
      </c>
    </row>
    <row r="70" spans="1:15" ht="23.1" customHeight="1">
      <c r="A70" s="10" t="s">
        <v>19</v>
      </c>
      <c r="B70" s="11"/>
      <c r="C70" s="12"/>
      <c r="D70" s="12"/>
      <c r="E70" s="12"/>
      <c r="F70" s="12"/>
      <c r="G70" s="14"/>
      <c r="H70" s="41"/>
      <c r="I70" s="16" t="s">
        <v>29</v>
      </c>
      <c r="J70" s="17"/>
      <c r="K70" s="17"/>
      <c r="L70" s="17"/>
      <c r="M70" s="18"/>
      <c r="N70" s="19">
        <v>4687.8500000000004</v>
      </c>
    </row>
    <row r="71" spans="1:15" ht="23.1" customHeight="1" thickBot="1">
      <c r="A71" s="21"/>
      <c r="B71" s="11"/>
      <c r="C71" s="12"/>
      <c r="D71" s="12"/>
      <c r="E71" s="12"/>
      <c r="F71" s="12"/>
      <c r="G71" s="14"/>
      <c r="H71" s="41"/>
      <c r="I71" s="43"/>
      <c r="J71" s="12"/>
      <c r="K71" s="12"/>
      <c r="L71" s="12"/>
      <c r="M71" s="12"/>
      <c r="N71" s="45"/>
    </row>
    <row r="72" spans="1:15" ht="23.1" customHeight="1" thickBot="1">
      <c r="A72" s="26"/>
      <c r="B72" s="27"/>
      <c r="C72" s="28"/>
      <c r="D72" s="28"/>
      <c r="E72" s="28"/>
      <c r="F72" s="36"/>
      <c r="G72" s="27"/>
      <c r="H72" s="46">
        <f>SUM(H70:H71)</f>
        <v>0</v>
      </c>
      <c r="I72" s="47"/>
      <c r="J72" s="32"/>
      <c r="K72" s="32"/>
      <c r="L72" s="32"/>
      <c r="M72" s="32"/>
      <c r="N72" s="48">
        <f>SUM(N70:N71)</f>
        <v>4687.8500000000004</v>
      </c>
    </row>
    <row r="73" spans="1:15" ht="23.1" customHeight="1" thickBot="1">
      <c r="A73" s="100" t="str">
        <f>A66</f>
        <v>пр.Ленина д.10</v>
      </c>
      <c r="B73" s="100"/>
      <c r="C73" s="100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</row>
    <row r="74" spans="1:15" s="4" customFormat="1" ht="23.1" customHeight="1" thickBot="1">
      <c r="A74" s="88" t="s">
        <v>0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</row>
    <row r="75" spans="1:15" s="4" customFormat="1" ht="23.1" customHeight="1">
      <c r="A75" s="5"/>
      <c r="B75" s="91" t="s">
        <v>24</v>
      </c>
      <c r="C75" s="92"/>
      <c r="D75" s="92"/>
      <c r="E75" s="92"/>
      <c r="F75" s="92"/>
      <c r="G75" s="92"/>
      <c r="H75" s="92"/>
      <c r="I75" s="101" t="s">
        <v>28</v>
      </c>
      <c r="J75" s="99"/>
      <c r="K75" s="99"/>
      <c r="L75" s="99"/>
      <c r="M75" s="99"/>
      <c r="N75" s="102"/>
    </row>
    <row r="76" spans="1:15" s="4" customFormat="1" ht="23.1" customHeight="1" thickBot="1">
      <c r="A76" s="6" t="s">
        <v>1</v>
      </c>
      <c r="B76" s="95" t="s">
        <v>2</v>
      </c>
      <c r="C76" s="95"/>
      <c r="D76" s="95"/>
      <c r="E76" s="95"/>
      <c r="F76" s="95"/>
      <c r="G76" s="7" t="s">
        <v>3</v>
      </c>
      <c r="H76" s="38" t="s">
        <v>4</v>
      </c>
      <c r="I76" s="96" t="s">
        <v>2</v>
      </c>
      <c r="J76" s="97"/>
      <c r="K76" s="97"/>
      <c r="L76" s="97"/>
      <c r="M76" s="97"/>
      <c r="N76" s="39" t="s">
        <v>4</v>
      </c>
    </row>
    <row r="77" spans="1:15" ht="23.1" customHeight="1">
      <c r="A77" s="10" t="s">
        <v>20</v>
      </c>
      <c r="B77" s="11" t="s">
        <v>40</v>
      </c>
      <c r="C77" s="12"/>
      <c r="D77" s="12"/>
      <c r="E77" s="12"/>
      <c r="F77" s="12"/>
      <c r="G77" s="14"/>
      <c r="H77" s="41">
        <v>2001.4</v>
      </c>
      <c r="I77" s="67" t="s">
        <v>29</v>
      </c>
      <c r="J77" s="66"/>
      <c r="K77" s="66"/>
      <c r="L77" s="66"/>
      <c r="M77" s="68"/>
      <c r="N77" s="19">
        <v>4687.8500000000004</v>
      </c>
      <c r="O77" s="69"/>
    </row>
    <row r="78" spans="1:15" ht="23.1" customHeight="1" thickBot="1">
      <c r="A78" s="21"/>
      <c r="B78" s="11"/>
      <c r="C78" s="12"/>
      <c r="D78" s="12"/>
      <c r="E78" s="12"/>
      <c r="F78" s="12"/>
      <c r="G78" s="14"/>
      <c r="H78" s="41"/>
      <c r="I78" s="43"/>
      <c r="J78" s="12"/>
      <c r="K78" s="12"/>
      <c r="L78" s="12"/>
      <c r="M78" s="12"/>
      <c r="N78" s="45"/>
    </row>
    <row r="79" spans="1:15" ht="23.1" customHeight="1" thickBot="1">
      <c r="A79" s="26"/>
      <c r="B79" s="27"/>
      <c r="C79" s="28"/>
      <c r="D79" s="28"/>
      <c r="E79" s="28"/>
      <c r="F79" s="36"/>
      <c r="G79" s="27"/>
      <c r="H79" s="46">
        <f>SUM(H77:H78)</f>
        <v>2001.4</v>
      </c>
      <c r="I79" s="47"/>
      <c r="J79" s="32"/>
      <c r="K79" s="32"/>
      <c r="L79" s="32"/>
      <c r="M79" s="32"/>
      <c r="N79" s="48">
        <f>SUM(N77:N78)</f>
        <v>4687.8500000000004</v>
      </c>
    </row>
    <row r="80" spans="1:15" ht="23.1" customHeight="1" thickBot="1">
      <c r="A80" s="100" t="str">
        <f>A73</f>
        <v>пр.Ленина д.10</v>
      </c>
      <c r="B80" s="100"/>
      <c r="C80" s="100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</row>
    <row r="81" spans="1:14" s="4" customFormat="1" ht="23.1" customHeight="1" thickBot="1">
      <c r="A81" s="88" t="s">
        <v>0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</row>
    <row r="82" spans="1:14" s="4" customFormat="1" ht="23.1" customHeight="1">
      <c r="A82" s="5"/>
      <c r="B82" s="91" t="s">
        <v>24</v>
      </c>
      <c r="C82" s="92"/>
      <c r="D82" s="92"/>
      <c r="E82" s="92"/>
      <c r="F82" s="92"/>
      <c r="G82" s="92"/>
      <c r="H82" s="92"/>
      <c r="I82" s="101" t="s">
        <v>28</v>
      </c>
      <c r="J82" s="99"/>
      <c r="K82" s="99"/>
      <c r="L82" s="99"/>
      <c r="M82" s="99"/>
      <c r="N82" s="102"/>
    </row>
    <row r="83" spans="1:14" s="4" customFormat="1" ht="23.1" customHeight="1" thickBot="1">
      <c r="A83" s="6" t="s">
        <v>1</v>
      </c>
      <c r="B83" s="95" t="s">
        <v>2</v>
      </c>
      <c r="C83" s="95"/>
      <c r="D83" s="95"/>
      <c r="E83" s="95"/>
      <c r="F83" s="95"/>
      <c r="G83" s="7" t="s">
        <v>3</v>
      </c>
      <c r="H83" s="38" t="s">
        <v>4</v>
      </c>
      <c r="I83" s="96" t="s">
        <v>2</v>
      </c>
      <c r="J83" s="97"/>
      <c r="K83" s="97"/>
      <c r="L83" s="97"/>
      <c r="M83" s="97"/>
      <c r="N83" s="39" t="s">
        <v>4</v>
      </c>
    </row>
    <row r="84" spans="1:14" ht="23.1" customHeight="1">
      <c r="A84" s="10" t="s">
        <v>21</v>
      </c>
      <c r="B84" s="11" t="s">
        <v>40</v>
      </c>
      <c r="C84" s="12"/>
      <c r="D84" s="12"/>
      <c r="E84" s="12"/>
      <c r="F84" s="12"/>
      <c r="G84" s="14"/>
      <c r="H84" s="41">
        <v>1499.63</v>
      </c>
      <c r="I84" s="16" t="s">
        <v>29</v>
      </c>
      <c r="J84" s="17"/>
      <c r="K84" s="17"/>
      <c r="L84" s="17"/>
      <c r="M84" s="18"/>
      <c r="N84" s="19">
        <v>4687.8500000000004</v>
      </c>
    </row>
    <row r="85" spans="1:14" ht="23.1" customHeight="1">
      <c r="A85" s="21"/>
      <c r="B85" s="11" t="s">
        <v>42</v>
      </c>
      <c r="C85" s="12"/>
      <c r="D85" s="12"/>
      <c r="E85" s="13"/>
      <c r="F85" s="13"/>
      <c r="G85" s="14"/>
      <c r="H85" s="41">
        <v>2447.65</v>
      </c>
      <c r="I85" s="59" t="s">
        <v>38</v>
      </c>
      <c r="J85" s="17"/>
      <c r="K85" s="17"/>
      <c r="L85" s="17"/>
      <c r="M85" s="18"/>
      <c r="N85" s="23">
        <v>1882.85</v>
      </c>
    </row>
    <row r="86" spans="1:14" ht="23.1" customHeight="1" thickBot="1">
      <c r="A86" s="21"/>
      <c r="B86" s="11"/>
      <c r="C86" s="12"/>
      <c r="D86" s="12"/>
      <c r="E86" s="12"/>
      <c r="F86" s="12"/>
      <c r="G86" s="14"/>
      <c r="H86" s="41"/>
      <c r="I86" s="59"/>
      <c r="J86" s="51"/>
      <c r="K86" s="51"/>
      <c r="L86" s="51"/>
      <c r="M86" s="82"/>
      <c r="N86" s="23"/>
    </row>
    <row r="87" spans="1:14" ht="23.1" customHeight="1" thickBot="1">
      <c r="A87" s="26"/>
      <c r="B87" s="27"/>
      <c r="C87" s="28"/>
      <c r="D87" s="28"/>
      <c r="E87" s="28"/>
      <c r="F87" s="36"/>
      <c r="G87" s="27"/>
      <c r="H87" s="46">
        <f>SUM(H84:H86)</f>
        <v>3947.28</v>
      </c>
      <c r="I87" s="47"/>
      <c r="J87" s="32"/>
      <c r="K87" s="32"/>
      <c r="L87" s="32"/>
      <c r="M87" s="32"/>
      <c r="N87" s="48">
        <f>SUM(N84:N86)</f>
        <v>6570.7000000000007</v>
      </c>
    </row>
    <row r="88" spans="1:14" ht="23.1" customHeight="1" thickBot="1">
      <c r="A88" s="100" t="str">
        <f>A80</f>
        <v>пр.Ленина д.10</v>
      </c>
      <c r="B88" s="100"/>
      <c r="C88" s="100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</row>
    <row r="89" spans="1:14" s="4" customFormat="1" ht="23.1" customHeight="1" thickBot="1">
      <c r="A89" s="88" t="s">
        <v>0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90"/>
    </row>
    <row r="90" spans="1:14" s="4" customFormat="1" ht="23.1" customHeight="1">
      <c r="A90" s="5"/>
      <c r="B90" s="91" t="s">
        <v>24</v>
      </c>
      <c r="C90" s="92"/>
      <c r="D90" s="92"/>
      <c r="E90" s="92"/>
      <c r="F90" s="92"/>
      <c r="G90" s="92"/>
      <c r="H90" s="92"/>
      <c r="I90" s="101" t="s">
        <v>28</v>
      </c>
      <c r="J90" s="99"/>
      <c r="K90" s="99"/>
      <c r="L90" s="99"/>
      <c r="M90" s="99"/>
      <c r="N90" s="102"/>
    </row>
    <row r="91" spans="1:14" s="4" customFormat="1" ht="23.1" customHeight="1" thickBot="1">
      <c r="A91" s="6" t="s">
        <v>1</v>
      </c>
      <c r="B91" s="95" t="s">
        <v>2</v>
      </c>
      <c r="C91" s="95"/>
      <c r="D91" s="95"/>
      <c r="E91" s="95"/>
      <c r="F91" s="95"/>
      <c r="G91" s="7" t="s">
        <v>3</v>
      </c>
      <c r="H91" s="38" t="s">
        <v>4</v>
      </c>
      <c r="I91" s="96" t="s">
        <v>2</v>
      </c>
      <c r="J91" s="97"/>
      <c r="K91" s="97"/>
      <c r="L91" s="97"/>
      <c r="M91" s="97"/>
      <c r="N91" s="39" t="s">
        <v>4</v>
      </c>
    </row>
    <row r="92" spans="1:14" ht="23.1" customHeight="1">
      <c r="A92" s="10" t="s">
        <v>22</v>
      </c>
      <c r="B92" s="11"/>
      <c r="C92" s="12"/>
      <c r="D92" s="12"/>
      <c r="E92" s="12"/>
      <c r="F92" s="12"/>
      <c r="G92" s="14"/>
      <c r="H92" s="41"/>
      <c r="I92" s="16" t="s">
        <v>29</v>
      </c>
      <c r="J92" s="17"/>
      <c r="K92" s="17"/>
      <c r="L92" s="17"/>
      <c r="M92" s="18"/>
      <c r="N92" s="19">
        <v>4687.8500000000004</v>
      </c>
    </row>
    <row r="93" spans="1:14" ht="23.1" customHeight="1" thickBot="1">
      <c r="A93" s="21"/>
      <c r="B93" s="11"/>
      <c r="C93" s="12"/>
      <c r="D93" s="12"/>
      <c r="E93" s="12"/>
      <c r="F93" s="12"/>
      <c r="G93" s="14"/>
      <c r="H93" s="41"/>
      <c r="I93" s="43"/>
      <c r="J93" s="12"/>
      <c r="K93" s="12"/>
      <c r="L93" s="12"/>
      <c r="M93" s="12"/>
      <c r="N93" s="45"/>
    </row>
    <row r="94" spans="1:14" ht="23.1" customHeight="1" thickBot="1">
      <c r="A94" s="26"/>
      <c r="B94" s="27"/>
      <c r="C94" s="28"/>
      <c r="D94" s="28"/>
      <c r="E94" s="28"/>
      <c r="F94" s="36"/>
      <c r="G94" s="27"/>
      <c r="H94" s="46">
        <f>SUM(H92:H93)</f>
        <v>0</v>
      </c>
      <c r="I94" s="47"/>
      <c r="J94" s="32"/>
      <c r="K94" s="32"/>
      <c r="L94" s="32"/>
      <c r="M94" s="32"/>
      <c r="N94" s="48">
        <f>SUM(N92:N93)</f>
        <v>4687.8500000000004</v>
      </c>
    </row>
    <row r="95" spans="1:14" ht="23.1" customHeight="1">
      <c r="E95" s="108" t="s">
        <v>7</v>
      </c>
      <c r="F95" s="108"/>
      <c r="G95" s="108"/>
      <c r="H95" s="70">
        <f>H94+H87+H79+H72+H65+H56+H47+H38+H31+H23+H16+H8</f>
        <v>12668.95</v>
      </c>
      <c r="K95" s="110" t="s">
        <v>7</v>
      </c>
      <c r="L95" s="110"/>
      <c r="M95" s="110"/>
      <c r="N95" s="71">
        <f>N94+N87+N79+N72+N65+N56+N47+N38+N31+N23+N16+N8</f>
        <v>131136.49000000005</v>
      </c>
    </row>
    <row r="96" spans="1:14" ht="23.1" customHeight="1">
      <c r="N96" s="69"/>
    </row>
    <row r="97" spans="1:11" ht="23.1" customHeight="1">
      <c r="K97" s="69"/>
    </row>
    <row r="98" spans="1:11" ht="23.1" customHeight="1"/>
    <row r="99" spans="1:11" ht="23.1" customHeight="1">
      <c r="A99" s="109" t="s">
        <v>5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23.1" customHeight="1">
      <c r="A100" s="109" t="s">
        <v>9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23.1" customHeight="1">
      <c r="A101" s="109" t="s">
        <v>30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1:11" ht="23.1" customHeight="1">
      <c r="A102" s="109" t="s">
        <v>26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 ht="23.1" customHeight="1">
      <c r="B103" s="73"/>
      <c r="C103" s="73"/>
      <c r="D103" s="73"/>
      <c r="E103" s="73"/>
      <c r="F103" s="73"/>
      <c r="G103" s="72"/>
      <c r="H103" s="72"/>
    </row>
    <row r="104" spans="1:11" ht="23.1" customHeight="1">
      <c r="B104" s="114" t="s">
        <v>6</v>
      </c>
      <c r="C104" s="114"/>
      <c r="D104" s="112" t="s">
        <v>27</v>
      </c>
      <c r="E104" s="112"/>
      <c r="F104" s="112" t="s">
        <v>23</v>
      </c>
      <c r="G104" s="112"/>
      <c r="H104" s="113" t="s">
        <v>10</v>
      </c>
      <c r="I104" s="113"/>
      <c r="J104" s="74"/>
    </row>
    <row r="105" spans="1:11" ht="15" customHeight="1">
      <c r="B105" s="114"/>
      <c r="C105" s="114"/>
      <c r="D105" s="112"/>
      <c r="E105" s="112"/>
      <c r="F105" s="112"/>
      <c r="G105" s="112"/>
      <c r="H105" s="113"/>
      <c r="I105" s="113"/>
      <c r="J105" s="74"/>
    </row>
    <row r="106" spans="1:11" ht="38.25" customHeight="1">
      <c r="A106" s="75" t="s">
        <v>25</v>
      </c>
      <c r="B106" s="111">
        <v>179089.68</v>
      </c>
      <c r="C106" s="111"/>
      <c r="D106" s="111">
        <v>168698.55</v>
      </c>
      <c r="E106" s="111"/>
      <c r="F106" s="111">
        <f>H95+N95</f>
        <v>143805.44000000006</v>
      </c>
      <c r="G106" s="111"/>
      <c r="H106" s="111">
        <f>D106-F106</f>
        <v>24893.109999999928</v>
      </c>
      <c r="I106" s="111"/>
      <c r="K106" s="69"/>
    </row>
  </sheetData>
  <mergeCells count="86">
    <mergeCell ref="H106:I106"/>
    <mergeCell ref="F106:G106"/>
    <mergeCell ref="D104:E105"/>
    <mergeCell ref="A101:K101"/>
    <mergeCell ref="A100:K100"/>
    <mergeCell ref="H104:I105"/>
    <mergeCell ref="F104:G105"/>
    <mergeCell ref="B104:C105"/>
    <mergeCell ref="A102:K102"/>
    <mergeCell ref="D106:E106"/>
    <mergeCell ref="B106:C106"/>
    <mergeCell ref="E95:G95"/>
    <mergeCell ref="A99:K99"/>
    <mergeCell ref="B90:H90"/>
    <mergeCell ref="B91:F91"/>
    <mergeCell ref="I91:M91"/>
    <mergeCell ref="I90:N90"/>
    <mergeCell ref="K95:M95"/>
    <mergeCell ref="B76:F76"/>
    <mergeCell ref="A89:N89"/>
    <mergeCell ref="B83:F83"/>
    <mergeCell ref="A80:C80"/>
    <mergeCell ref="I76:M76"/>
    <mergeCell ref="B82:H82"/>
    <mergeCell ref="A88:C88"/>
    <mergeCell ref="I83:M83"/>
    <mergeCell ref="A81:N81"/>
    <mergeCell ref="I82:N82"/>
    <mergeCell ref="A58:N58"/>
    <mergeCell ref="A66:C66"/>
    <mergeCell ref="B75:H75"/>
    <mergeCell ref="I59:N59"/>
    <mergeCell ref="I60:M60"/>
    <mergeCell ref="A67:N67"/>
    <mergeCell ref="B68:H68"/>
    <mergeCell ref="B60:F60"/>
    <mergeCell ref="I75:N75"/>
    <mergeCell ref="B59:H59"/>
    <mergeCell ref="A74:N74"/>
    <mergeCell ref="A73:C73"/>
    <mergeCell ref="I68:N68"/>
    <mergeCell ref="I69:M69"/>
    <mergeCell ref="B69:F69"/>
    <mergeCell ref="B51:F51"/>
    <mergeCell ref="A49:N49"/>
    <mergeCell ref="I50:N50"/>
    <mergeCell ref="A48:C48"/>
    <mergeCell ref="B50:H50"/>
    <mergeCell ref="A57:C57"/>
    <mergeCell ref="I51:M51"/>
    <mergeCell ref="I42:M42"/>
    <mergeCell ref="A39:C39"/>
    <mergeCell ref="A40:N40"/>
    <mergeCell ref="A32:C32"/>
    <mergeCell ref="B42:F42"/>
    <mergeCell ref="I41:N41"/>
    <mergeCell ref="B34:H34"/>
    <mergeCell ref="A33:N33"/>
    <mergeCell ref="I34:N34"/>
    <mergeCell ref="B35:F35"/>
    <mergeCell ref="B41:H41"/>
    <mergeCell ref="B27:F27"/>
    <mergeCell ref="A17:C17"/>
    <mergeCell ref="I11:N11"/>
    <mergeCell ref="A18:N18"/>
    <mergeCell ref="B11:H11"/>
    <mergeCell ref="I35:M35"/>
    <mergeCell ref="I27:M27"/>
    <mergeCell ref="B19:H19"/>
    <mergeCell ref="A1:C1"/>
    <mergeCell ref="B3:H3"/>
    <mergeCell ref="A9:C9"/>
    <mergeCell ref="I3:N3"/>
    <mergeCell ref="A2:N2"/>
    <mergeCell ref="B4:F4"/>
    <mergeCell ref="I4:M4"/>
    <mergeCell ref="A10:N10"/>
    <mergeCell ref="B26:H26"/>
    <mergeCell ref="I12:M12"/>
    <mergeCell ref="B20:F20"/>
    <mergeCell ref="I20:M20"/>
    <mergeCell ref="I26:N26"/>
    <mergeCell ref="A25:N25"/>
    <mergeCell ref="A24:C24"/>
    <mergeCell ref="I19:N19"/>
    <mergeCell ref="B12:F12"/>
  </mergeCells>
  <phoneticPr fontId="2" type="noConversion"/>
  <pageMargins left="0.18" right="0.17" top="0.17" bottom="0.25" header="0.5" footer="0.5"/>
  <pageSetup paperSize="9" scale="44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2015-03-12T05:23:11Z</cp:lastPrinted>
  <dcterms:created xsi:type="dcterms:W3CDTF">2013-02-05T05:42:12Z</dcterms:created>
  <dcterms:modified xsi:type="dcterms:W3CDTF">2020-06-18T14:01:05Z</dcterms:modified>
</cp:coreProperties>
</file>