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8505"/>
  </bookViews>
  <sheets>
    <sheet name="Красноармейская 16а" sheetId="2" r:id="rId1"/>
  </sheets>
  <calcPr calcId="114210"/>
</workbook>
</file>

<file path=xl/calcChain.xml><?xml version="1.0" encoding="utf-8"?>
<calcChain xmlns="http://schemas.openxmlformats.org/spreadsheetml/2006/main">
  <c r="H93" i="2"/>
  <c r="H86"/>
  <c r="H79"/>
  <c r="H71"/>
  <c r="H63"/>
  <c r="H56"/>
  <c r="H48"/>
  <c r="H41"/>
  <c r="H33"/>
  <c r="H25"/>
  <c r="H16"/>
  <c r="H7"/>
  <c r="H94"/>
  <c r="N93"/>
  <c r="N86"/>
  <c r="N79"/>
  <c r="N71"/>
  <c r="N63"/>
  <c r="N56"/>
  <c r="N48"/>
  <c r="N41"/>
  <c r="N33"/>
  <c r="N25"/>
  <c r="N16"/>
  <c r="N6"/>
  <c r="N7"/>
  <c r="N94"/>
  <c r="F105"/>
  <c r="H105"/>
  <c r="A17"/>
  <c r="A26"/>
  <c r="A34"/>
  <c r="A42"/>
  <c r="A49"/>
  <c r="A57"/>
  <c r="A64"/>
  <c r="A72"/>
  <c r="A80"/>
  <c r="A87"/>
  <c r="A8"/>
</calcChain>
</file>

<file path=xl/sharedStrings.xml><?xml version="1.0" encoding="utf-8"?>
<sst xmlns="http://schemas.openxmlformats.org/spreadsheetml/2006/main" count="161" uniqueCount="44">
  <si>
    <t>текущий ремонт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</si>
  <si>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</si>
  <si>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</si>
  <si>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</si>
  <si>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</si>
  <si>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</si>
  <si>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</si>
  <si>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итого:</t>
  </si>
  <si>
    <t>январь</t>
  </si>
  <si>
    <t>Красноармейская 16а</t>
  </si>
  <si>
    <t>по начислению, поступлению, затратам  средств</t>
  </si>
  <si>
    <t>остаток (+) /перерасход(-)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</si>
  <si>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</si>
  <si>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</si>
  <si>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</si>
  <si>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</si>
  <si>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</si>
  <si>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</si>
  <si>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</si>
  <si>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</si>
  <si>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</si>
  <si>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</si>
  <si>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</si>
  <si>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выполнение</t>
  </si>
  <si>
    <t>ремонт конструктивных элементов жилого дома</t>
  </si>
  <si>
    <t>ИТОГО</t>
  </si>
  <si>
    <t>Дома № 16а  по ул.Красноармейская</t>
  </si>
  <si>
    <t>поступление</t>
  </si>
  <si>
    <t>ремонт и обслуживание внутридомового инж.оборудования</t>
  </si>
  <si>
    <t>содержание аварийной службы</t>
  </si>
  <si>
    <t xml:space="preserve">по текущему  ремонту </t>
  </si>
  <si>
    <t>ремонт водостоков</t>
  </si>
  <si>
    <t>восстановление освещения</t>
  </si>
  <si>
    <t>замена радиаторов</t>
  </si>
  <si>
    <t>установка полотенцесушителя, ремонт тепл.трубы</t>
  </si>
  <si>
    <t>ремонт тепл.трубы</t>
  </si>
  <si>
    <t>ремонт канал.трубы</t>
  </si>
  <si>
    <t>замена радиаторов, ремонт тепл.трубы</t>
  </si>
  <si>
    <t>ремонт тепл.трубы, замена радиатороа, установка насоса</t>
  </si>
  <si>
    <t>прочистка канализации</t>
  </si>
  <si>
    <t>ремонт чердачного люка</t>
  </si>
  <si>
    <t>ремонт козырьков</t>
  </si>
  <si>
    <t>ремонт труб хвс и отопления</t>
  </si>
  <si>
    <t>ремонт тепл.труб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</si>
</sst>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</font>
    <font>
      <b/>
      <sz val="13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b/>
      <sz val="13"/>
      <color indexed="10"/>
      <name val="Arial"/>
      <family val="2"/>
      <charset val="204"/>
    </font>
    <font>
      <b/>
      <sz val="13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3" fillId="0" borderId="0" xfId="1" applyFont="1" applyAlignment="1"/>
    <xf numFmtId="0" fontId="3" fillId="0" borderId="1" xfId="1" applyFont="1" applyBorder="1" applyAlignment="1"/>
    <xf numFmtId="0" fontId="4" fillId="0" borderId="0" xfId="0" applyFont="1"/>
    <xf numFmtId="0" fontId="5" fillId="2" borderId="2" xfId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/>
    <xf numFmtId="0" fontId="6" fillId="0" borderId="6" xfId="1" applyFont="1" applyBorder="1" applyAlignment="1">
      <alignment horizontal="center"/>
    </xf>
    <xf numFmtId="0" fontId="5" fillId="0" borderId="7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2" fontId="5" fillId="0" borderId="8" xfId="1" applyNumberFormat="1" applyFont="1" applyBorder="1"/>
    <xf numFmtId="0" fontId="3" fillId="0" borderId="9" xfId="1" applyFont="1" applyBorder="1"/>
    <xf numFmtId="0" fontId="3" fillId="0" borderId="0" xfId="1" applyFont="1" applyBorder="1"/>
    <xf numFmtId="0" fontId="3" fillId="0" borderId="10" xfId="1" applyFont="1" applyBorder="1"/>
    <xf numFmtId="2" fontId="3" fillId="0" borderId="11" xfId="1" applyNumberFormat="1" applyFont="1" applyFill="1" applyBorder="1"/>
    <xf numFmtId="0" fontId="5" fillId="0" borderId="10" xfId="1" applyFont="1" applyBorder="1"/>
    <xf numFmtId="2" fontId="5" fillId="0" borderId="12" xfId="1" applyNumberFormat="1" applyFont="1" applyBorder="1"/>
    <xf numFmtId="0" fontId="5" fillId="0" borderId="6" xfId="1" applyFont="1" applyBorder="1"/>
    <xf numFmtId="0" fontId="5" fillId="0" borderId="13" xfId="1" applyFont="1" applyBorder="1"/>
    <xf numFmtId="0" fontId="5" fillId="0" borderId="9" xfId="1" applyFont="1" applyBorder="1"/>
    <xf numFmtId="2" fontId="5" fillId="0" borderId="11" xfId="1" applyNumberFormat="1" applyFont="1" applyFill="1" applyBorder="1"/>
    <xf numFmtId="0" fontId="5" fillId="0" borderId="3" xfId="1" applyFont="1" applyBorder="1"/>
    <xf numFmtId="0" fontId="5" fillId="0" borderId="14" xfId="1" applyFont="1" applyBorder="1"/>
    <xf numFmtId="0" fontId="5" fillId="0" borderId="15" xfId="1" applyFont="1" applyBorder="1"/>
    <xf numFmtId="0" fontId="5" fillId="0" borderId="16" xfId="1" applyFont="1" applyBorder="1"/>
    <xf numFmtId="2" fontId="3" fillId="0" borderId="17" xfId="1" applyNumberFormat="1" applyFont="1" applyBorder="1"/>
    <xf numFmtId="0" fontId="3" fillId="0" borderId="18" xfId="1" applyFont="1" applyBorder="1"/>
    <xf numFmtId="0" fontId="3" fillId="0" borderId="1" xfId="1" applyFont="1" applyBorder="1"/>
    <xf numFmtId="0" fontId="3" fillId="0" borderId="19" xfId="1" applyFont="1" applyBorder="1"/>
    <xf numFmtId="2" fontId="3" fillId="0" borderId="20" xfId="1" applyNumberFormat="1" applyFont="1" applyBorder="1"/>
    <xf numFmtId="0" fontId="3" fillId="0" borderId="21" xfId="1" applyFont="1" applyBorder="1" applyAlignment="1"/>
    <xf numFmtId="0" fontId="5" fillId="0" borderId="9" xfId="1" applyFont="1" applyFill="1" applyBorder="1"/>
    <xf numFmtId="0" fontId="5" fillId="0" borderId="22" xfId="1" applyFont="1" applyBorder="1"/>
    <xf numFmtId="2" fontId="5" fillId="0" borderId="23" xfId="1" applyNumberFormat="1" applyFont="1" applyBorder="1"/>
    <xf numFmtId="0" fontId="5" fillId="0" borderId="24" xfId="1" applyFont="1" applyBorder="1"/>
    <xf numFmtId="0" fontId="5" fillId="0" borderId="25" xfId="1" applyFont="1" applyBorder="1"/>
    <xf numFmtId="2" fontId="5" fillId="0" borderId="0" xfId="1" applyNumberFormat="1" applyFont="1" applyBorder="1"/>
    <xf numFmtId="0" fontId="3" fillId="0" borderId="26" xfId="1" applyFont="1" applyBorder="1"/>
    <xf numFmtId="0" fontId="3" fillId="0" borderId="15" xfId="1" applyFont="1" applyBorder="1"/>
    <xf numFmtId="0" fontId="3" fillId="0" borderId="27" xfId="1" applyFont="1" applyBorder="1"/>
    <xf numFmtId="2" fontId="7" fillId="0" borderId="28" xfId="0" applyNumberFormat="1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/>
    <xf numFmtId="0" fontId="7" fillId="0" borderId="28" xfId="0" applyFont="1" applyFill="1" applyBorder="1" applyAlignment="1">
      <alignment horizontal="center" vertical="center" wrapText="1"/>
    </xf>
    <xf numFmtId="2" fontId="5" fillId="0" borderId="7" xfId="1" applyNumberFormat="1" applyFont="1" applyBorder="1"/>
    <xf numFmtId="0" fontId="5" fillId="0" borderId="10" xfId="1" applyFont="1" applyBorder="1" applyAlignment="1">
      <alignment horizontal="right"/>
    </xf>
    <xf numFmtId="0" fontId="5" fillId="0" borderId="29" xfId="1" applyFont="1" applyBorder="1"/>
    <xf numFmtId="0" fontId="3" fillId="2" borderId="30" xfId="1" applyFont="1" applyFill="1" applyBorder="1"/>
    <xf numFmtId="0" fontId="3" fillId="2" borderId="31" xfId="1" applyFont="1" applyFill="1" applyBorder="1" applyAlignment="1">
      <alignment horizontal="center"/>
    </xf>
    <xf numFmtId="2" fontId="3" fillId="0" borderId="32" xfId="1" applyNumberFormat="1" applyFont="1" applyBorder="1"/>
    <xf numFmtId="0" fontId="3" fillId="2" borderId="33" xfId="1" applyFont="1" applyFill="1" applyBorder="1"/>
    <xf numFmtId="0" fontId="3" fillId="0" borderId="29" xfId="1" applyFont="1" applyBorder="1"/>
    <xf numFmtId="2" fontId="3" fillId="0" borderId="34" xfId="1" applyNumberFormat="1" applyFont="1" applyFill="1" applyBorder="1"/>
    <xf numFmtId="2" fontId="5" fillId="0" borderId="34" xfId="1" applyNumberFormat="1" applyFont="1" applyFill="1" applyBorder="1"/>
    <xf numFmtId="2" fontId="5" fillId="0" borderId="35" xfId="1" applyNumberFormat="1" applyFont="1" applyBorder="1"/>
    <xf numFmtId="0" fontId="3" fillId="0" borderId="36" xfId="1" applyFont="1" applyBorder="1"/>
    <xf numFmtId="2" fontId="3" fillId="0" borderId="37" xfId="1" applyNumberFormat="1" applyFont="1" applyBorder="1"/>
    <xf numFmtId="0" fontId="3" fillId="0" borderId="15" xfId="1" applyFont="1" applyBorder="1" applyAlignment="1">
      <alignment horizontal="center"/>
    </xf>
    <xf numFmtId="0" fontId="3" fillId="2" borderId="40" xfId="1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center" wrapText="1"/>
    </xf>
    <xf numFmtId="0" fontId="3" fillId="2" borderId="21" xfId="1" applyFont="1" applyFill="1" applyBorder="1" applyAlignment="1">
      <alignment horizontal="center" wrapText="1"/>
    </xf>
    <xf numFmtId="0" fontId="3" fillId="2" borderId="45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4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45" xfId="1" applyFont="1" applyFill="1" applyBorder="1" applyAlignment="1">
      <alignment horizontal="center"/>
    </xf>
    <xf numFmtId="0" fontId="3" fillId="2" borderId="43" xfId="1" applyFont="1" applyFill="1" applyBorder="1" applyAlignment="1">
      <alignment horizontal="center"/>
    </xf>
    <xf numFmtId="0" fontId="3" fillId="2" borderId="46" xfId="1" applyFont="1" applyFill="1" applyBorder="1" applyAlignment="1">
      <alignment horizontal="center" wrapText="1"/>
    </xf>
    <xf numFmtId="0" fontId="3" fillId="2" borderId="47" xfId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2" borderId="42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/>
    </xf>
    <xf numFmtId="0" fontId="7" fillId="0" borderId="39" xfId="0" applyFont="1" applyBorder="1" applyAlignment="1">
      <alignment horizontal="right"/>
    </xf>
    <xf numFmtId="2" fontId="3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5"/>
  <sheetViews>
    <sheetView tabSelected="1" topLeftCell="A85" zoomScale="75" workbookViewId="0">
      <selection activeCell="N93" sqref="N93"/>
    </sheetView>
  </sheetViews>
  <sheetFormatPr defaultRowHeight="16.5"/>
  <cols>
    <col min="1" max="1" width="19.5703125" style="3" customWidth="1"/>
    <col min="2" max="4" width="9.140625" style="3"/>
    <col min="5" max="5" width="15.42578125" style="3" customWidth="1"/>
    <col min="6" max="6" width="9.7109375" style="3" customWidth="1"/>
    <col min="7" max="7" width="13.5703125" style="3" customWidth="1"/>
    <col min="8" max="8" width="11.140625" style="3" customWidth="1"/>
    <col min="9" max="10" width="9.140625" style="3"/>
    <col min="11" max="11" width="12.42578125" style="3" customWidth="1"/>
    <col min="12" max="12" width="13.28515625" style="3" customWidth="1"/>
    <col min="13" max="13" width="22.85546875" style="3" customWidth="1"/>
    <col min="14" max="14" width="14.140625" style="3" customWidth="1"/>
    <col min="15" max="16384" width="9.140625" style="3"/>
  </cols>
  <sheetData>
    <row r="1" spans="1:14" ht="24.95" customHeight="1" thickBot="1">
      <c r="A1" s="62" t="s">
        <v>9</v>
      </c>
      <c r="B1" s="62"/>
      <c r="C1" s="62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ht="24.95" customHeight="1" thickBot="1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24.95" customHeight="1" thickBot="1">
      <c r="A3" s="4"/>
      <c r="B3" s="63" t="s">
        <v>24</v>
      </c>
      <c r="C3" s="64"/>
      <c r="D3" s="64"/>
      <c r="E3" s="64"/>
      <c r="F3" s="64"/>
      <c r="G3" s="64"/>
      <c r="H3" s="64"/>
      <c r="I3" s="65" t="s">
        <v>28</v>
      </c>
      <c r="J3" s="66"/>
      <c r="K3" s="66"/>
      <c r="L3" s="66"/>
      <c r="M3" s="66"/>
      <c r="N3" s="67"/>
    </row>
    <row r="4" spans="1:14" ht="24.95" customHeight="1" thickBot="1">
      <c r="A4" s="5" t="s">
        <v>1</v>
      </c>
      <c r="B4" s="68" t="s">
        <v>2</v>
      </c>
      <c r="C4" s="68"/>
      <c r="D4" s="68"/>
      <c r="E4" s="68"/>
      <c r="F4" s="68"/>
      <c r="G4" s="6" t="s">
        <v>3</v>
      </c>
      <c r="H4" s="7" t="s">
        <v>4</v>
      </c>
      <c r="I4" s="69" t="s">
        <v>2</v>
      </c>
      <c r="J4" s="69"/>
      <c r="K4" s="69"/>
      <c r="L4" s="69"/>
      <c r="M4" s="69"/>
      <c r="N4" s="52" t="s">
        <v>4</v>
      </c>
    </row>
    <row r="5" spans="1:14" ht="24.95" customHeight="1">
      <c r="A5" s="9" t="s">
        <v>8</v>
      </c>
      <c r="B5" s="10" t="s">
        <v>40</v>
      </c>
      <c r="C5" s="11"/>
      <c r="D5" s="11"/>
      <c r="E5" s="12"/>
      <c r="F5" s="12"/>
      <c r="G5" s="13"/>
      <c r="H5" s="19">
        <v>1612.74</v>
      </c>
      <c r="I5" s="14" t="s">
        <v>29</v>
      </c>
      <c r="J5" s="15"/>
      <c r="K5" s="15"/>
      <c r="L5" s="15"/>
      <c r="M5" s="16"/>
      <c r="N5" s="17">
        <v>6473.38</v>
      </c>
    </row>
    <row r="6" spans="1:14" ht="24.95" customHeight="1" thickBot="1">
      <c r="A6" s="20"/>
      <c r="B6" s="10"/>
      <c r="C6" s="11"/>
      <c r="D6" s="11"/>
      <c r="E6" s="11"/>
      <c r="F6" s="18"/>
      <c r="G6" s="21"/>
      <c r="H6" s="19"/>
      <c r="I6" s="51" t="s">
        <v>39</v>
      </c>
      <c r="J6" s="11"/>
      <c r="K6" s="11"/>
      <c r="L6" s="11"/>
      <c r="M6" s="18"/>
      <c r="N6" s="19">
        <f>930.75*2+3*548.35</f>
        <v>3506.55</v>
      </c>
    </row>
    <row r="7" spans="1:14" ht="24.95" customHeight="1" thickBot="1">
      <c r="A7" s="24"/>
      <c r="B7" s="25"/>
      <c r="C7" s="26"/>
      <c r="D7" s="26"/>
      <c r="E7" s="26"/>
      <c r="F7" s="27"/>
      <c r="G7" s="25"/>
      <c r="H7" s="28">
        <f>SUM(H5:H6)</f>
        <v>1612.74</v>
      </c>
      <c r="I7" s="29"/>
      <c r="J7" s="30"/>
      <c r="K7" s="30"/>
      <c r="L7" s="30"/>
      <c r="M7" s="31"/>
      <c r="N7" s="32">
        <f>SUM(N5:N6)</f>
        <v>9979.93</v>
      </c>
    </row>
    <row r="8" spans="1:14" ht="24.95" customHeight="1" thickBot="1">
      <c r="A8" s="62" t="str">
        <f>A1</f>
        <v>Красноармейская 16а</v>
      </c>
      <c r="B8" s="62"/>
      <c r="C8" s="62"/>
      <c r="D8" s="1"/>
      <c r="E8" s="1"/>
      <c r="F8" s="1"/>
      <c r="G8" s="1"/>
      <c r="H8" s="1"/>
      <c r="I8" s="33"/>
      <c r="J8" s="33"/>
      <c r="K8" s="33"/>
      <c r="L8" s="33"/>
      <c r="M8" s="33"/>
      <c r="N8" s="33"/>
    </row>
    <row r="9" spans="1:14" ht="24.95" customHeight="1" thickBot="1">
      <c r="A9" s="70" t="s">
        <v>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2"/>
    </row>
    <row r="10" spans="1:14" ht="24.95" customHeight="1" thickBot="1">
      <c r="A10" s="4"/>
      <c r="B10" s="63" t="s">
        <v>24</v>
      </c>
      <c r="C10" s="64"/>
      <c r="D10" s="64"/>
      <c r="E10" s="64"/>
      <c r="F10" s="64"/>
      <c r="G10" s="64"/>
      <c r="H10" s="64"/>
      <c r="I10" s="65" t="s">
        <v>28</v>
      </c>
      <c r="J10" s="66"/>
      <c r="K10" s="66"/>
      <c r="L10" s="66"/>
      <c r="M10" s="66"/>
      <c r="N10" s="67"/>
    </row>
    <row r="11" spans="1:14" ht="24.95" customHeight="1" thickBot="1">
      <c r="A11" s="5" t="s">
        <v>1</v>
      </c>
      <c r="B11" s="68" t="s">
        <v>2</v>
      </c>
      <c r="C11" s="68"/>
      <c r="D11" s="68"/>
      <c r="E11" s="68"/>
      <c r="F11" s="68"/>
      <c r="G11" s="6" t="s">
        <v>3</v>
      </c>
      <c r="H11" s="7" t="s">
        <v>4</v>
      </c>
      <c r="I11" s="69" t="s">
        <v>2</v>
      </c>
      <c r="J11" s="69"/>
      <c r="K11" s="69"/>
      <c r="L11" s="69"/>
      <c r="M11" s="69"/>
      <c r="N11" s="52" t="s">
        <v>4</v>
      </c>
    </row>
    <row r="12" spans="1:14" ht="24.95" customHeight="1">
      <c r="A12" s="9" t="s">
        <v>12</v>
      </c>
      <c r="B12" s="10"/>
      <c r="C12" s="11"/>
      <c r="D12" s="11"/>
      <c r="E12" s="11"/>
      <c r="F12" s="11"/>
      <c r="G12" s="13"/>
      <c r="H12" s="19"/>
      <c r="I12" s="14" t="s">
        <v>29</v>
      </c>
      <c r="J12" s="15"/>
      <c r="K12" s="15"/>
      <c r="L12" s="15"/>
      <c r="M12" s="16"/>
      <c r="N12" s="17">
        <v>6473.38</v>
      </c>
    </row>
    <row r="13" spans="1:14" ht="24.95" customHeight="1">
      <c r="A13" s="20"/>
      <c r="B13" s="10"/>
      <c r="C13" s="11"/>
      <c r="D13" s="11"/>
      <c r="E13" s="11"/>
      <c r="F13" s="11"/>
      <c r="G13" s="13"/>
      <c r="H13" s="19"/>
      <c r="I13" s="22" t="s">
        <v>34</v>
      </c>
      <c r="J13" s="11"/>
      <c r="K13" s="11"/>
      <c r="L13" s="11"/>
      <c r="M13" s="18"/>
      <c r="N13" s="19">
        <v>17922.02</v>
      </c>
    </row>
    <row r="14" spans="1:14" ht="24.95" customHeight="1">
      <c r="A14" s="20"/>
      <c r="B14" s="10"/>
      <c r="C14" s="11"/>
      <c r="D14" s="11"/>
      <c r="E14" s="11"/>
      <c r="F14" s="11"/>
      <c r="G14" s="13"/>
      <c r="H14" s="19"/>
      <c r="I14" s="34"/>
      <c r="J14" s="11"/>
      <c r="K14" s="11"/>
      <c r="L14" s="11"/>
      <c r="M14" s="35"/>
      <c r="N14" s="36"/>
    </row>
    <row r="15" spans="1:14" ht="24.95" customHeight="1" thickBot="1">
      <c r="A15" s="20"/>
      <c r="B15" s="10"/>
      <c r="C15" s="11"/>
      <c r="D15" s="11"/>
      <c r="E15" s="11"/>
      <c r="F15" s="11"/>
      <c r="G15" s="13"/>
      <c r="H15" s="19"/>
      <c r="I15" s="22"/>
      <c r="J15" s="11"/>
      <c r="K15" s="11"/>
      <c r="L15" s="11"/>
      <c r="M15" s="18"/>
      <c r="N15" s="19"/>
    </row>
    <row r="16" spans="1:14" ht="24.95" customHeight="1" thickBot="1">
      <c r="A16" s="24"/>
      <c r="B16" s="25"/>
      <c r="C16" s="26"/>
      <c r="D16" s="26"/>
      <c r="E16" s="26"/>
      <c r="F16" s="37"/>
      <c r="G16" s="38"/>
      <c r="H16" s="28">
        <f>SUM(H12:H15)</f>
        <v>0</v>
      </c>
      <c r="I16" s="29"/>
      <c r="J16" s="30"/>
      <c r="K16" s="30"/>
      <c r="L16" s="30"/>
      <c r="M16" s="31"/>
      <c r="N16" s="32">
        <f>SUM(N12:N15)</f>
        <v>24395.4</v>
      </c>
    </row>
    <row r="17" spans="1:14" ht="24.95" customHeight="1" thickBot="1">
      <c r="A17" s="62" t="str">
        <f>A1</f>
        <v>Красноармейская 16а</v>
      </c>
      <c r="B17" s="62"/>
      <c r="C17" s="62"/>
      <c r="D17" s="1"/>
      <c r="E17" s="1"/>
      <c r="F17" s="1"/>
      <c r="G17" s="1"/>
      <c r="H17" s="1"/>
      <c r="I17" s="2"/>
      <c r="J17" s="2"/>
      <c r="K17" s="2"/>
      <c r="L17" s="2"/>
      <c r="M17" s="2"/>
      <c r="N17" s="2"/>
    </row>
    <row r="18" spans="1:14" ht="24.95" customHeight="1" thickBot="1">
      <c r="A18" s="70" t="s">
        <v>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2"/>
    </row>
    <row r="19" spans="1:14" ht="24.95" customHeight="1" thickBot="1">
      <c r="A19" s="4"/>
      <c r="B19" s="63" t="s">
        <v>24</v>
      </c>
      <c r="C19" s="64"/>
      <c r="D19" s="64"/>
      <c r="E19" s="64"/>
      <c r="F19" s="64"/>
      <c r="G19" s="64"/>
      <c r="H19" s="64"/>
      <c r="I19" s="65" t="s">
        <v>28</v>
      </c>
      <c r="J19" s="66"/>
      <c r="K19" s="66"/>
      <c r="L19" s="66"/>
      <c r="M19" s="66"/>
      <c r="N19" s="67"/>
    </row>
    <row r="20" spans="1:14" ht="24.95" customHeight="1" thickBot="1">
      <c r="A20" s="5" t="s">
        <v>1</v>
      </c>
      <c r="B20" s="68" t="s">
        <v>2</v>
      </c>
      <c r="C20" s="68"/>
      <c r="D20" s="68"/>
      <c r="E20" s="68"/>
      <c r="F20" s="68"/>
      <c r="G20" s="6" t="s">
        <v>3</v>
      </c>
      <c r="H20" s="7" t="s">
        <v>4</v>
      </c>
      <c r="I20" s="69" t="s">
        <v>2</v>
      </c>
      <c r="J20" s="69"/>
      <c r="K20" s="69"/>
      <c r="L20" s="69"/>
      <c r="M20" s="69"/>
      <c r="N20" s="52" t="s">
        <v>4</v>
      </c>
    </row>
    <row r="21" spans="1:14" ht="24.95" customHeight="1">
      <c r="A21" s="9" t="s">
        <v>13</v>
      </c>
      <c r="B21" s="10" t="s">
        <v>32</v>
      </c>
      <c r="C21" s="11"/>
      <c r="D21" s="11"/>
      <c r="E21" s="12"/>
      <c r="F21" s="12"/>
      <c r="G21" s="13"/>
      <c r="H21" s="19">
        <v>619.16</v>
      </c>
      <c r="I21" s="14" t="s">
        <v>29</v>
      </c>
      <c r="J21" s="15"/>
      <c r="K21" s="15"/>
      <c r="L21" s="15"/>
      <c r="M21" s="16"/>
      <c r="N21" s="17">
        <v>6473.38</v>
      </c>
    </row>
    <row r="22" spans="1:14" ht="24.95" customHeight="1">
      <c r="A22" s="20"/>
      <c r="B22" s="10"/>
      <c r="C22" s="11"/>
      <c r="D22" s="11"/>
      <c r="E22" s="11"/>
      <c r="F22" s="11"/>
      <c r="G22" s="13"/>
      <c r="H22" s="19"/>
      <c r="I22" s="22" t="s">
        <v>35</v>
      </c>
      <c r="J22" s="11"/>
      <c r="K22" s="11"/>
      <c r="L22" s="11"/>
      <c r="M22" s="18"/>
      <c r="N22" s="19">
        <v>15278.76</v>
      </c>
    </row>
    <row r="23" spans="1:14" ht="24.95" customHeight="1">
      <c r="A23" s="20"/>
      <c r="B23" s="10"/>
      <c r="C23" s="11"/>
      <c r="D23" s="11"/>
      <c r="E23" s="11"/>
      <c r="F23" s="11"/>
      <c r="G23" s="13"/>
      <c r="H23" s="19"/>
      <c r="I23" s="22"/>
      <c r="J23" s="11"/>
      <c r="K23" s="11"/>
      <c r="L23" s="11"/>
      <c r="M23" s="18"/>
      <c r="N23" s="19"/>
    </row>
    <row r="24" spans="1:14" ht="24.95" customHeight="1" thickBot="1">
      <c r="A24" s="20"/>
      <c r="B24" s="10"/>
      <c r="C24" s="11"/>
      <c r="D24" s="11"/>
      <c r="E24" s="39"/>
      <c r="F24" s="11"/>
      <c r="G24" s="13"/>
      <c r="H24" s="19"/>
      <c r="I24" s="22"/>
      <c r="J24" s="11"/>
      <c r="K24" s="11"/>
      <c r="L24" s="11"/>
      <c r="M24" s="18"/>
      <c r="N24" s="19"/>
    </row>
    <row r="25" spans="1:14" ht="24.95" customHeight="1" thickBot="1">
      <c r="A25" s="24"/>
      <c r="B25" s="25"/>
      <c r="C25" s="26"/>
      <c r="D25" s="26"/>
      <c r="E25" s="26"/>
      <c r="F25" s="37"/>
      <c r="G25" s="25"/>
      <c r="H25" s="28">
        <f>SUM(H21:H24)</f>
        <v>619.16</v>
      </c>
      <c r="I25" s="40"/>
      <c r="J25" s="41"/>
      <c r="K25" s="41"/>
      <c r="L25" s="41"/>
      <c r="M25" s="42"/>
      <c r="N25" s="28">
        <f>SUM(N21:N24)</f>
        <v>21752.14</v>
      </c>
    </row>
    <row r="26" spans="1:14" ht="24.95" customHeight="1" thickBot="1">
      <c r="A26" s="62" t="str">
        <f>A17</f>
        <v>Красноармейская 16а</v>
      </c>
      <c r="B26" s="62"/>
      <c r="C26" s="62"/>
      <c r="D26" s="1"/>
      <c r="E26" s="1"/>
      <c r="F26" s="1"/>
      <c r="G26" s="1"/>
      <c r="H26" s="1"/>
      <c r="I26" s="2"/>
      <c r="J26" s="2"/>
      <c r="K26" s="2"/>
      <c r="L26" s="2"/>
      <c r="M26" s="2"/>
      <c r="N26" s="2"/>
    </row>
    <row r="27" spans="1:14" ht="24.95" customHeight="1" thickBot="1">
      <c r="A27" s="70" t="s">
        <v>0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2"/>
    </row>
    <row r="28" spans="1:14" ht="24.95" customHeight="1" thickBot="1">
      <c r="A28" s="4"/>
      <c r="B28" s="63" t="s">
        <v>24</v>
      </c>
      <c r="C28" s="64"/>
      <c r="D28" s="64"/>
      <c r="E28" s="64"/>
      <c r="F28" s="64"/>
      <c r="G28" s="64"/>
      <c r="H28" s="64"/>
      <c r="I28" s="65" t="s">
        <v>28</v>
      </c>
      <c r="J28" s="66"/>
      <c r="K28" s="66"/>
      <c r="L28" s="66"/>
      <c r="M28" s="66"/>
      <c r="N28" s="67"/>
    </row>
    <row r="29" spans="1:14" ht="24.95" customHeight="1" thickBot="1">
      <c r="A29" s="5" t="s">
        <v>1</v>
      </c>
      <c r="B29" s="68" t="s">
        <v>2</v>
      </c>
      <c r="C29" s="68"/>
      <c r="D29" s="68"/>
      <c r="E29" s="68"/>
      <c r="F29" s="68"/>
      <c r="G29" s="6" t="s">
        <v>3</v>
      </c>
      <c r="H29" s="7" t="s">
        <v>4</v>
      </c>
      <c r="I29" s="69" t="s">
        <v>2</v>
      </c>
      <c r="J29" s="69"/>
      <c r="K29" s="69"/>
      <c r="L29" s="69"/>
      <c r="M29" s="69"/>
      <c r="N29" s="52" t="s">
        <v>4</v>
      </c>
    </row>
    <row r="30" spans="1:14" ht="24.95" customHeight="1">
      <c r="A30" s="9" t="s">
        <v>14</v>
      </c>
      <c r="B30" s="10"/>
      <c r="C30" s="11"/>
      <c r="D30" s="11"/>
      <c r="E30" s="11"/>
      <c r="F30" s="18"/>
      <c r="G30" s="21"/>
      <c r="H30" s="19"/>
      <c r="I30" s="14" t="s">
        <v>29</v>
      </c>
      <c r="J30" s="15"/>
      <c r="K30" s="15"/>
      <c r="L30" s="15"/>
      <c r="M30" s="16"/>
      <c r="N30" s="17">
        <v>6473.38</v>
      </c>
    </row>
    <row r="31" spans="1:14" ht="24.95" customHeight="1">
      <c r="A31" s="20"/>
      <c r="B31" s="10"/>
      <c r="C31" s="11"/>
      <c r="D31" s="11"/>
      <c r="E31" s="11"/>
      <c r="F31" s="11"/>
      <c r="G31" s="13"/>
      <c r="H31" s="19"/>
      <c r="I31" s="22" t="s">
        <v>36</v>
      </c>
      <c r="J31" s="11"/>
      <c r="K31" s="11"/>
      <c r="L31" s="11"/>
      <c r="M31" s="18"/>
      <c r="N31" s="19">
        <v>8900.7800000000007</v>
      </c>
    </row>
    <row r="32" spans="1:14" ht="24.95" customHeight="1" thickBot="1">
      <c r="A32" s="20"/>
      <c r="B32" s="10"/>
      <c r="C32" s="11"/>
      <c r="D32" s="11"/>
      <c r="E32" s="12"/>
      <c r="F32" s="12"/>
      <c r="G32" s="13"/>
      <c r="H32" s="19"/>
      <c r="I32" s="22"/>
      <c r="J32" s="11"/>
      <c r="K32" s="11"/>
      <c r="L32" s="11"/>
      <c r="M32" s="18"/>
      <c r="N32" s="19"/>
    </row>
    <row r="33" spans="1:14" ht="24.95" customHeight="1" thickBot="1">
      <c r="A33" s="24"/>
      <c r="B33" s="25"/>
      <c r="C33" s="26"/>
      <c r="D33" s="26"/>
      <c r="E33" s="26"/>
      <c r="F33" s="37"/>
      <c r="G33" s="25"/>
      <c r="H33" s="28">
        <f>SUM(H30:H32)</f>
        <v>0</v>
      </c>
      <c r="I33" s="40"/>
      <c r="J33" s="41"/>
      <c r="K33" s="41"/>
      <c r="L33" s="41"/>
      <c r="M33" s="42"/>
      <c r="N33" s="28">
        <f>SUM(N30:N32)</f>
        <v>15374.16</v>
      </c>
    </row>
    <row r="34" spans="1:14" ht="24.95" customHeight="1" thickBot="1">
      <c r="A34" s="62" t="str">
        <f>A26</f>
        <v>Красноармейская 16а</v>
      </c>
      <c r="B34" s="62"/>
      <c r="C34" s="62"/>
      <c r="D34" s="1"/>
      <c r="E34" s="1"/>
      <c r="F34" s="1"/>
      <c r="G34" s="1"/>
      <c r="H34" s="1"/>
      <c r="I34" s="2"/>
      <c r="J34" s="2"/>
      <c r="K34" s="2"/>
      <c r="L34" s="2"/>
      <c r="M34" s="2"/>
      <c r="N34" s="2"/>
    </row>
    <row r="35" spans="1:14" ht="24.95" customHeight="1" thickBot="1">
      <c r="A35" s="70" t="s">
        <v>0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2"/>
    </row>
    <row r="36" spans="1:14" ht="24.95" customHeight="1" thickBot="1">
      <c r="A36" s="4"/>
      <c r="B36" s="63" t="s">
        <v>24</v>
      </c>
      <c r="C36" s="64"/>
      <c r="D36" s="64"/>
      <c r="E36" s="64"/>
      <c r="F36" s="64"/>
      <c r="G36" s="64"/>
      <c r="H36" s="64"/>
      <c r="I36" s="65" t="s">
        <v>28</v>
      </c>
      <c r="J36" s="66"/>
      <c r="K36" s="66"/>
      <c r="L36" s="66"/>
      <c r="M36" s="66"/>
      <c r="N36" s="67"/>
    </row>
    <row r="37" spans="1:14" ht="24.95" customHeight="1" thickBot="1">
      <c r="A37" s="5" t="s">
        <v>1</v>
      </c>
      <c r="B37" s="68" t="s">
        <v>2</v>
      </c>
      <c r="C37" s="68"/>
      <c r="D37" s="68"/>
      <c r="E37" s="68"/>
      <c r="F37" s="68"/>
      <c r="G37" s="6" t="s">
        <v>3</v>
      </c>
      <c r="H37" s="7" t="s">
        <v>4</v>
      </c>
      <c r="I37" s="69" t="s">
        <v>2</v>
      </c>
      <c r="J37" s="69"/>
      <c r="K37" s="69"/>
      <c r="L37" s="69"/>
      <c r="M37" s="69"/>
      <c r="N37" s="52" t="s">
        <v>4</v>
      </c>
    </row>
    <row r="38" spans="1:14" ht="24.95" customHeight="1">
      <c r="A38" s="9" t="s">
        <v>15</v>
      </c>
      <c r="B38" s="10" t="s">
        <v>32</v>
      </c>
      <c r="C38" s="11"/>
      <c r="D38" s="11"/>
      <c r="E38" s="12"/>
      <c r="F38" s="12"/>
      <c r="G38" s="13"/>
      <c r="H38" s="19">
        <v>886.65</v>
      </c>
      <c r="I38" s="14" t="s">
        <v>29</v>
      </c>
      <c r="J38" s="15"/>
      <c r="K38" s="15"/>
      <c r="L38" s="15"/>
      <c r="M38" s="16"/>
      <c r="N38" s="17">
        <v>6473.38</v>
      </c>
    </row>
    <row r="39" spans="1:14" ht="24.95" customHeight="1">
      <c r="A39" s="9"/>
      <c r="B39" s="10" t="s">
        <v>31</v>
      </c>
      <c r="C39" s="11"/>
      <c r="D39" s="11"/>
      <c r="E39" s="12"/>
      <c r="F39" s="12"/>
      <c r="G39" s="13"/>
      <c r="H39" s="19">
        <v>8796.16</v>
      </c>
      <c r="I39" s="14"/>
      <c r="J39" s="15"/>
      <c r="K39" s="15"/>
      <c r="L39" s="15"/>
      <c r="M39" s="16"/>
      <c r="N39" s="17"/>
    </row>
    <row r="40" spans="1:14" ht="24.95" customHeight="1" thickBot="1">
      <c r="A40" s="20"/>
      <c r="B40" s="10"/>
      <c r="C40" s="11"/>
      <c r="D40" s="11"/>
      <c r="E40" s="11"/>
      <c r="F40" s="11"/>
      <c r="G40" s="13"/>
      <c r="H40" s="19"/>
      <c r="I40" s="22"/>
      <c r="J40" s="11"/>
      <c r="K40" s="11"/>
      <c r="L40" s="11"/>
      <c r="M40" s="18"/>
      <c r="N40" s="19"/>
    </row>
    <row r="41" spans="1:14" ht="24.95" customHeight="1" thickBot="1">
      <c r="A41" s="24"/>
      <c r="B41" s="25"/>
      <c r="C41" s="26"/>
      <c r="D41" s="26"/>
      <c r="E41" s="26"/>
      <c r="F41" s="37"/>
      <c r="G41" s="25"/>
      <c r="H41" s="28">
        <f>SUM(H38:H40)</f>
        <v>9682.81</v>
      </c>
      <c r="I41" s="40"/>
      <c r="J41" s="41"/>
      <c r="K41" s="41"/>
      <c r="L41" s="41"/>
      <c r="M41" s="42"/>
      <c r="N41" s="28">
        <f>SUM(N38:N40)</f>
        <v>6473.38</v>
      </c>
    </row>
    <row r="42" spans="1:14" ht="24.95" customHeight="1" thickBot="1">
      <c r="A42" s="62" t="str">
        <f>A34</f>
        <v>Красноармейская 16а</v>
      </c>
      <c r="B42" s="62"/>
      <c r="C42" s="62"/>
      <c r="D42" s="1"/>
      <c r="E42" s="1"/>
      <c r="F42" s="1"/>
      <c r="G42" s="1"/>
      <c r="H42" s="1"/>
      <c r="I42" s="2"/>
      <c r="J42" s="2"/>
      <c r="K42" s="2"/>
      <c r="L42" s="2"/>
      <c r="M42" s="2"/>
      <c r="N42" s="2"/>
    </row>
    <row r="43" spans="1:14" ht="24.95" customHeight="1" thickBot="1">
      <c r="A43" s="70" t="s">
        <v>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2"/>
    </row>
    <row r="44" spans="1:14" ht="24.95" customHeight="1" thickBot="1">
      <c r="A44" s="4"/>
      <c r="B44" s="63" t="s">
        <v>24</v>
      </c>
      <c r="C44" s="64"/>
      <c r="D44" s="64"/>
      <c r="E44" s="64"/>
      <c r="F44" s="64"/>
      <c r="G44" s="64"/>
      <c r="H44" s="64"/>
      <c r="I44" s="65" t="s">
        <v>28</v>
      </c>
      <c r="J44" s="66"/>
      <c r="K44" s="66"/>
      <c r="L44" s="66"/>
      <c r="M44" s="66"/>
      <c r="N44" s="67"/>
    </row>
    <row r="45" spans="1:14" ht="24.95" customHeight="1" thickBot="1">
      <c r="A45" s="5" t="s">
        <v>1</v>
      </c>
      <c r="B45" s="68" t="s">
        <v>2</v>
      </c>
      <c r="C45" s="68"/>
      <c r="D45" s="68"/>
      <c r="E45" s="68"/>
      <c r="F45" s="68"/>
      <c r="G45" s="6" t="s">
        <v>3</v>
      </c>
      <c r="H45" s="7" t="s">
        <v>4</v>
      </c>
      <c r="I45" s="69" t="s">
        <v>2</v>
      </c>
      <c r="J45" s="69"/>
      <c r="K45" s="69"/>
      <c r="L45" s="69"/>
      <c r="M45" s="69"/>
      <c r="N45" s="52" t="s">
        <v>4</v>
      </c>
    </row>
    <row r="46" spans="1:14" ht="24.95" customHeight="1">
      <c r="A46" s="9" t="s">
        <v>16</v>
      </c>
      <c r="B46" s="10" t="s">
        <v>41</v>
      </c>
      <c r="C46" s="11"/>
      <c r="D46" s="11"/>
      <c r="E46" s="11"/>
      <c r="F46" s="11"/>
      <c r="G46" s="13"/>
      <c r="H46" s="49">
        <v>32632.19</v>
      </c>
      <c r="I46" s="14" t="s">
        <v>29</v>
      </c>
      <c r="J46" s="15"/>
      <c r="K46" s="15"/>
      <c r="L46" s="15"/>
      <c r="M46" s="16"/>
      <c r="N46" s="17">
        <v>6473.38</v>
      </c>
    </row>
    <row r="47" spans="1:14" ht="24.95" customHeight="1" thickBot="1">
      <c r="A47" s="20"/>
      <c r="B47" s="10"/>
      <c r="C47" s="11"/>
      <c r="D47" s="11"/>
      <c r="E47" s="11"/>
      <c r="F47" s="11"/>
      <c r="G47" s="13"/>
      <c r="H47" s="19"/>
      <c r="I47" s="22"/>
      <c r="J47" s="11"/>
      <c r="K47" s="11"/>
      <c r="L47" s="11"/>
      <c r="M47" s="18"/>
      <c r="N47" s="19"/>
    </row>
    <row r="48" spans="1:14" ht="24.95" customHeight="1" thickBot="1">
      <c r="A48" s="24"/>
      <c r="B48" s="25"/>
      <c r="C48" s="26"/>
      <c r="D48" s="26"/>
      <c r="E48" s="26"/>
      <c r="F48" s="37"/>
      <c r="G48" s="25"/>
      <c r="H48" s="28">
        <f>SUM(H46:H47)</f>
        <v>32632.19</v>
      </c>
      <c r="I48" s="40"/>
      <c r="J48" s="41"/>
      <c r="K48" s="41"/>
      <c r="L48" s="41"/>
      <c r="M48" s="42"/>
      <c r="N48" s="28">
        <f>SUM(N46:N47)</f>
        <v>6473.38</v>
      </c>
    </row>
    <row r="49" spans="1:14" ht="24.95" customHeight="1" thickBot="1">
      <c r="A49" s="62" t="str">
        <f>A42</f>
        <v>Красноармейская 16а</v>
      </c>
      <c r="B49" s="62"/>
      <c r="C49" s="62"/>
      <c r="D49" s="1"/>
      <c r="E49" s="1"/>
      <c r="F49" s="1"/>
      <c r="G49" s="1"/>
      <c r="H49" s="1"/>
      <c r="I49" s="2"/>
      <c r="J49" s="2"/>
      <c r="K49" s="2"/>
      <c r="L49" s="2"/>
      <c r="M49" s="2"/>
      <c r="N49" s="2"/>
    </row>
    <row r="50" spans="1:14" ht="24.95" customHeight="1" thickBot="1">
      <c r="A50" s="70" t="s">
        <v>0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2"/>
    </row>
    <row r="51" spans="1:14" ht="24.95" customHeight="1" thickBot="1">
      <c r="A51" s="4"/>
      <c r="B51" s="63" t="s">
        <v>24</v>
      </c>
      <c r="C51" s="64"/>
      <c r="D51" s="64"/>
      <c r="E51" s="64"/>
      <c r="F51" s="64"/>
      <c r="G51" s="64"/>
      <c r="H51" s="64"/>
      <c r="I51" s="65" t="s">
        <v>28</v>
      </c>
      <c r="J51" s="66"/>
      <c r="K51" s="66"/>
      <c r="L51" s="66"/>
      <c r="M51" s="66"/>
      <c r="N51" s="67"/>
    </row>
    <row r="52" spans="1:14" ht="24.95" customHeight="1" thickBot="1">
      <c r="A52" s="5" t="s">
        <v>1</v>
      </c>
      <c r="B52" s="68" t="s">
        <v>2</v>
      </c>
      <c r="C52" s="68"/>
      <c r="D52" s="68"/>
      <c r="E52" s="68"/>
      <c r="F52" s="68"/>
      <c r="G52" s="6" t="s">
        <v>3</v>
      </c>
      <c r="H52" s="7" t="s">
        <v>4</v>
      </c>
      <c r="I52" s="69" t="s">
        <v>2</v>
      </c>
      <c r="J52" s="69"/>
      <c r="K52" s="69"/>
      <c r="L52" s="69"/>
      <c r="M52" s="69"/>
      <c r="N52" s="52" t="s">
        <v>4</v>
      </c>
    </row>
    <row r="53" spans="1:14" ht="24.95" customHeight="1">
      <c r="A53" s="9" t="s">
        <v>17</v>
      </c>
      <c r="B53" s="10" t="s">
        <v>32</v>
      </c>
      <c r="C53" s="11"/>
      <c r="D53" s="11"/>
      <c r="E53" s="11"/>
      <c r="F53" s="18"/>
      <c r="G53" s="21"/>
      <c r="H53" s="19">
        <v>456.22</v>
      </c>
      <c r="I53" s="14" t="s">
        <v>29</v>
      </c>
      <c r="J53" s="15"/>
      <c r="K53" s="15"/>
      <c r="L53" s="15"/>
      <c r="M53" s="16"/>
      <c r="N53" s="17">
        <v>6473.38</v>
      </c>
    </row>
    <row r="54" spans="1:14" ht="24.95" customHeight="1">
      <c r="A54" s="9"/>
      <c r="B54" s="10"/>
      <c r="C54" s="11"/>
      <c r="D54" s="11"/>
      <c r="E54" s="12"/>
      <c r="F54" s="12"/>
      <c r="G54" s="13"/>
      <c r="H54" s="19"/>
      <c r="I54" s="51" t="s">
        <v>37</v>
      </c>
      <c r="J54" s="15"/>
      <c r="K54" s="15"/>
      <c r="L54" s="15"/>
      <c r="M54" s="16"/>
      <c r="N54" s="23">
        <v>30053.46</v>
      </c>
    </row>
    <row r="55" spans="1:14" ht="24.95" customHeight="1" thickBot="1">
      <c r="A55" s="20"/>
      <c r="B55" s="10"/>
      <c r="C55" s="11"/>
      <c r="D55" s="11"/>
      <c r="E55" s="11"/>
      <c r="F55" s="11"/>
      <c r="G55" s="13"/>
      <c r="H55" s="19"/>
      <c r="I55" s="22"/>
      <c r="J55" s="11"/>
      <c r="K55" s="11"/>
      <c r="L55" s="11"/>
      <c r="M55" s="18"/>
      <c r="N55" s="19"/>
    </row>
    <row r="56" spans="1:14" ht="24.95" customHeight="1" thickBot="1">
      <c r="A56" s="24"/>
      <c r="B56" s="25"/>
      <c r="C56" s="26"/>
      <c r="D56" s="26"/>
      <c r="E56" s="26"/>
      <c r="F56" s="37"/>
      <c r="G56" s="25"/>
      <c r="H56" s="28">
        <f>SUM(H53:H55)</f>
        <v>456.22</v>
      </c>
      <c r="I56" s="40"/>
      <c r="J56" s="41"/>
      <c r="K56" s="41"/>
      <c r="L56" s="41"/>
      <c r="M56" s="42"/>
      <c r="N56" s="28">
        <f>SUM(N53:N55)</f>
        <v>36526.839999999997</v>
      </c>
    </row>
    <row r="57" spans="1:14" ht="24.95" customHeight="1" thickBot="1">
      <c r="A57" s="62" t="str">
        <f>A49</f>
        <v>Красноармейская 16а</v>
      </c>
      <c r="B57" s="62"/>
      <c r="C57" s="62"/>
      <c r="D57" s="1"/>
      <c r="E57" s="1"/>
      <c r="F57" s="1"/>
      <c r="G57" s="1"/>
      <c r="H57" s="1"/>
      <c r="I57" s="2"/>
      <c r="J57" s="2"/>
      <c r="K57" s="2"/>
      <c r="L57" s="2"/>
      <c r="M57" s="2"/>
      <c r="N57" s="2"/>
    </row>
    <row r="58" spans="1:14" ht="24.95" customHeight="1" thickBot="1">
      <c r="A58" s="70" t="s">
        <v>0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2"/>
    </row>
    <row r="59" spans="1:14" ht="24.95" customHeight="1" thickBot="1">
      <c r="A59" s="4"/>
      <c r="B59" s="63" t="s">
        <v>24</v>
      </c>
      <c r="C59" s="64"/>
      <c r="D59" s="64"/>
      <c r="E59" s="64"/>
      <c r="F59" s="64"/>
      <c r="G59" s="64"/>
      <c r="H59" s="64"/>
      <c r="I59" s="65" t="s">
        <v>28</v>
      </c>
      <c r="J59" s="66"/>
      <c r="K59" s="66"/>
      <c r="L59" s="66"/>
      <c r="M59" s="66"/>
      <c r="N59" s="67"/>
    </row>
    <row r="60" spans="1:14" ht="24.95" customHeight="1" thickBot="1">
      <c r="A60" s="5" t="s">
        <v>1</v>
      </c>
      <c r="B60" s="68" t="s">
        <v>2</v>
      </c>
      <c r="C60" s="68"/>
      <c r="D60" s="68"/>
      <c r="E60" s="68"/>
      <c r="F60" s="68"/>
      <c r="G60" s="6" t="s">
        <v>3</v>
      </c>
      <c r="H60" s="7" t="s">
        <v>4</v>
      </c>
      <c r="I60" s="69" t="s">
        <v>2</v>
      </c>
      <c r="J60" s="69"/>
      <c r="K60" s="69"/>
      <c r="L60" s="69"/>
      <c r="M60" s="69"/>
      <c r="N60" s="52" t="s">
        <v>4</v>
      </c>
    </row>
    <row r="61" spans="1:14" ht="24.95" customHeight="1">
      <c r="A61" s="9" t="s">
        <v>18</v>
      </c>
      <c r="B61" s="10"/>
      <c r="C61" s="11"/>
      <c r="D61" s="11"/>
      <c r="E61" s="11"/>
      <c r="F61" s="18"/>
      <c r="G61" s="21"/>
      <c r="H61" s="19"/>
      <c r="I61" s="14" t="s">
        <v>29</v>
      </c>
      <c r="J61" s="15"/>
      <c r="K61" s="15"/>
      <c r="L61" s="15"/>
      <c r="M61" s="16"/>
      <c r="N61" s="17">
        <v>6473.38</v>
      </c>
    </row>
    <row r="62" spans="1:14" ht="24.95" customHeight="1" thickBot="1">
      <c r="A62" s="9"/>
      <c r="B62" s="10"/>
      <c r="C62" s="11"/>
      <c r="D62" s="11"/>
      <c r="E62" s="11"/>
      <c r="F62" s="11"/>
      <c r="G62" s="13"/>
      <c r="H62" s="19"/>
      <c r="I62" s="34" t="s">
        <v>33</v>
      </c>
      <c r="J62" s="11"/>
      <c r="K62" s="11"/>
      <c r="L62" s="11"/>
      <c r="M62" s="18"/>
      <c r="N62" s="19">
        <v>13064.64</v>
      </c>
    </row>
    <row r="63" spans="1:14" ht="24.95" customHeight="1" thickBot="1">
      <c r="A63" s="24"/>
      <c r="B63" s="25"/>
      <c r="C63" s="26"/>
      <c r="D63" s="26"/>
      <c r="E63" s="26"/>
      <c r="F63" s="37"/>
      <c r="G63" s="25"/>
      <c r="H63" s="28">
        <f>SUM(H61:H62)</f>
        <v>0</v>
      </c>
      <c r="I63" s="40"/>
      <c r="J63" s="41"/>
      <c r="K63" s="41"/>
      <c r="L63" s="41"/>
      <c r="M63" s="42"/>
      <c r="N63" s="28">
        <f>SUM(N61:N62)</f>
        <v>19538.02</v>
      </c>
    </row>
    <row r="64" spans="1:14" ht="24.95" customHeight="1" thickBot="1">
      <c r="A64" s="62" t="str">
        <f>A57</f>
        <v>Красноармейская 16а</v>
      </c>
      <c r="B64" s="62"/>
      <c r="C64" s="62"/>
      <c r="D64" s="1"/>
      <c r="E64" s="1"/>
      <c r="F64" s="1"/>
      <c r="G64" s="1"/>
      <c r="H64" s="1"/>
      <c r="I64" s="2"/>
      <c r="J64" s="2"/>
      <c r="K64" s="2"/>
      <c r="L64" s="2"/>
      <c r="M64" s="2"/>
      <c r="N64" s="2"/>
    </row>
    <row r="65" spans="1:14" ht="24.95" customHeight="1" thickBot="1">
      <c r="A65" s="70" t="s">
        <v>0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2"/>
    </row>
    <row r="66" spans="1:14" ht="24.95" customHeight="1" thickBot="1">
      <c r="A66" s="4"/>
      <c r="B66" s="63" t="s">
        <v>24</v>
      </c>
      <c r="C66" s="64"/>
      <c r="D66" s="64"/>
      <c r="E66" s="64"/>
      <c r="F66" s="64"/>
      <c r="G66" s="64"/>
      <c r="H66" s="64"/>
      <c r="I66" s="65" t="s">
        <v>28</v>
      </c>
      <c r="J66" s="66"/>
      <c r="K66" s="66"/>
      <c r="L66" s="66"/>
      <c r="M66" s="66"/>
      <c r="N66" s="67"/>
    </row>
    <row r="67" spans="1:14" ht="24.95" customHeight="1" thickBot="1">
      <c r="A67" s="5" t="s">
        <v>1</v>
      </c>
      <c r="B67" s="68" t="s">
        <v>2</v>
      </c>
      <c r="C67" s="68"/>
      <c r="D67" s="68"/>
      <c r="E67" s="68"/>
      <c r="F67" s="68"/>
      <c r="G67" s="6" t="s">
        <v>3</v>
      </c>
      <c r="H67" s="53" t="s">
        <v>4</v>
      </c>
      <c r="I67" s="73" t="s">
        <v>2</v>
      </c>
      <c r="J67" s="69"/>
      <c r="K67" s="69"/>
      <c r="L67" s="69"/>
      <c r="M67" s="69"/>
      <c r="N67" s="55" t="s">
        <v>4</v>
      </c>
    </row>
    <row r="68" spans="1:14" ht="24.95" customHeight="1">
      <c r="A68" s="9" t="s">
        <v>19</v>
      </c>
      <c r="B68" s="10" t="s">
        <v>32</v>
      </c>
      <c r="C68" s="11"/>
      <c r="D68" s="11"/>
      <c r="E68" s="11"/>
      <c r="F68" s="18"/>
      <c r="G68" s="21"/>
      <c r="H68" s="49">
        <v>1658.71</v>
      </c>
      <c r="I68" s="56" t="s">
        <v>29</v>
      </c>
      <c r="J68" s="15"/>
      <c r="K68" s="15"/>
      <c r="L68" s="15"/>
      <c r="M68" s="16"/>
      <c r="N68" s="57">
        <v>6473.38</v>
      </c>
    </row>
    <row r="69" spans="1:14" ht="24.95" customHeight="1">
      <c r="A69" s="20"/>
      <c r="B69" s="10"/>
      <c r="C69" s="11"/>
      <c r="D69" s="11"/>
      <c r="E69" s="11"/>
      <c r="F69" s="11"/>
      <c r="G69" s="13"/>
      <c r="H69" s="49"/>
      <c r="I69" s="51" t="s">
        <v>38</v>
      </c>
      <c r="J69" s="11"/>
      <c r="K69" s="11"/>
      <c r="L69" s="11"/>
      <c r="M69" s="50"/>
      <c r="N69" s="58">
        <v>82808.06</v>
      </c>
    </row>
    <row r="70" spans="1:14" ht="24.95" customHeight="1" thickBot="1">
      <c r="A70" s="20"/>
      <c r="B70" s="10"/>
      <c r="C70" s="11"/>
      <c r="D70" s="11"/>
      <c r="E70" s="11"/>
      <c r="F70" s="11"/>
      <c r="G70" s="13"/>
      <c r="H70" s="49"/>
      <c r="I70" s="51"/>
      <c r="J70" s="11"/>
      <c r="K70" s="11"/>
      <c r="L70" s="11"/>
      <c r="M70" s="18"/>
      <c r="N70" s="59"/>
    </row>
    <row r="71" spans="1:14" ht="24.95" customHeight="1" thickBot="1">
      <c r="A71" s="24"/>
      <c r="B71" s="25"/>
      <c r="C71" s="26"/>
      <c r="D71" s="26"/>
      <c r="E71" s="26"/>
      <c r="F71" s="37"/>
      <c r="G71" s="25"/>
      <c r="H71" s="54">
        <f>SUM(H68:H70)</f>
        <v>1658.71</v>
      </c>
      <c r="I71" s="60"/>
      <c r="J71" s="30"/>
      <c r="K71" s="30"/>
      <c r="L71" s="30"/>
      <c r="M71" s="31"/>
      <c r="N71" s="61">
        <f>SUM(N68:N70)</f>
        <v>89281.44</v>
      </c>
    </row>
    <row r="72" spans="1:14" ht="24.95" customHeight="1" thickBot="1">
      <c r="A72" s="62" t="str">
        <f>A64</f>
        <v>Красноармейская 16а</v>
      </c>
      <c r="B72" s="62"/>
      <c r="C72" s="62"/>
      <c r="D72" s="1"/>
      <c r="E72" s="1"/>
      <c r="F72" s="1"/>
      <c r="G72" s="1"/>
      <c r="H72" s="1"/>
      <c r="I72" s="2"/>
      <c r="J72" s="2"/>
      <c r="K72" s="2"/>
      <c r="L72" s="2"/>
      <c r="M72" s="2"/>
      <c r="N72" s="2"/>
    </row>
    <row r="73" spans="1:14" ht="24.95" customHeight="1" thickBot="1">
      <c r="A73" s="70" t="s">
        <v>0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2"/>
    </row>
    <row r="74" spans="1:14" ht="24.95" customHeight="1" thickBot="1">
      <c r="A74" s="4"/>
      <c r="B74" s="63" t="s">
        <v>24</v>
      </c>
      <c r="C74" s="64"/>
      <c r="D74" s="64"/>
      <c r="E74" s="64"/>
      <c r="F74" s="64"/>
      <c r="G74" s="64"/>
      <c r="H74" s="64"/>
      <c r="I74" s="65" t="s">
        <v>28</v>
      </c>
      <c r="J74" s="66"/>
      <c r="K74" s="66"/>
      <c r="L74" s="66"/>
      <c r="M74" s="66"/>
      <c r="N74" s="67"/>
    </row>
    <row r="75" spans="1:14" ht="24.95" customHeight="1" thickBot="1">
      <c r="A75" s="5" t="s">
        <v>1</v>
      </c>
      <c r="B75" s="68" t="s">
        <v>2</v>
      </c>
      <c r="C75" s="68"/>
      <c r="D75" s="68"/>
      <c r="E75" s="68"/>
      <c r="F75" s="68"/>
      <c r="G75" s="6" t="s">
        <v>3</v>
      </c>
      <c r="H75" s="7" t="s">
        <v>4</v>
      </c>
      <c r="I75" s="69" t="s">
        <v>2</v>
      </c>
      <c r="J75" s="69"/>
      <c r="K75" s="69"/>
      <c r="L75" s="69"/>
      <c r="M75" s="69"/>
      <c r="N75" s="52" t="s">
        <v>4</v>
      </c>
    </row>
    <row r="76" spans="1:14" ht="24.95" customHeight="1">
      <c r="A76" s="9" t="s">
        <v>20</v>
      </c>
      <c r="B76" s="10" t="s">
        <v>32</v>
      </c>
      <c r="C76" s="11"/>
      <c r="D76" s="11"/>
      <c r="E76" s="11"/>
      <c r="F76" s="18"/>
      <c r="G76" s="21"/>
      <c r="H76" s="19">
        <v>595.05999999999995</v>
      </c>
      <c r="I76" s="14" t="s">
        <v>29</v>
      </c>
      <c r="J76" s="15"/>
      <c r="K76" s="15"/>
      <c r="L76" s="15"/>
      <c r="M76" s="16"/>
      <c r="N76" s="17">
        <v>6473.38</v>
      </c>
    </row>
    <row r="77" spans="1:14" ht="24.95" customHeight="1">
      <c r="A77" s="9"/>
      <c r="B77" s="10"/>
      <c r="C77" s="11"/>
      <c r="D77" s="11"/>
      <c r="E77" s="12"/>
      <c r="F77" s="12"/>
      <c r="G77" s="13"/>
      <c r="H77" s="19"/>
      <c r="I77" s="22" t="s">
        <v>42</v>
      </c>
      <c r="J77" s="11"/>
      <c r="K77" s="11"/>
      <c r="L77" s="11"/>
      <c r="M77" s="18"/>
      <c r="N77" s="23">
        <v>20568.240000000002</v>
      </c>
    </row>
    <row r="78" spans="1:14" ht="24.95" customHeight="1" thickBot="1">
      <c r="A78" s="20"/>
      <c r="B78" s="10"/>
      <c r="C78" s="11"/>
      <c r="D78" s="11"/>
      <c r="E78" s="11"/>
      <c r="F78" s="11"/>
      <c r="G78" s="13"/>
      <c r="H78" s="19"/>
      <c r="I78" s="22"/>
      <c r="J78" s="11"/>
      <c r="K78" s="11"/>
      <c r="L78" s="11"/>
      <c r="M78" s="18"/>
      <c r="N78" s="19"/>
    </row>
    <row r="79" spans="1:14" ht="24.95" customHeight="1" thickBot="1">
      <c r="A79" s="24"/>
      <c r="B79" s="25"/>
      <c r="C79" s="26"/>
      <c r="D79" s="26"/>
      <c r="E79" s="26"/>
      <c r="F79" s="37"/>
      <c r="G79" s="25"/>
      <c r="H79" s="28">
        <f>SUM(H76:H78)</f>
        <v>595.05999999999995</v>
      </c>
      <c r="I79" s="40"/>
      <c r="J79" s="41"/>
      <c r="K79" s="41"/>
      <c r="L79" s="41"/>
      <c r="M79" s="42"/>
      <c r="N79" s="28">
        <f>SUM(N76:N78)</f>
        <v>27041.620000000003</v>
      </c>
    </row>
    <row r="80" spans="1:14" ht="24.95" customHeight="1" thickBot="1">
      <c r="A80" s="62" t="str">
        <f>A72</f>
        <v>Красноармейская 16а</v>
      </c>
      <c r="B80" s="62"/>
      <c r="C80" s="62"/>
      <c r="D80" s="1"/>
      <c r="E80" s="1"/>
      <c r="F80" s="1"/>
      <c r="G80" s="1"/>
      <c r="H80" s="1"/>
      <c r="I80" s="2"/>
      <c r="J80" s="2"/>
      <c r="K80" s="2"/>
      <c r="L80" s="2"/>
      <c r="M80" s="2"/>
      <c r="N80" s="2"/>
    </row>
    <row r="81" spans="1:14" ht="24.95" customHeight="1" thickBot="1">
      <c r="A81" s="70" t="s">
        <v>0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2"/>
    </row>
    <row r="82" spans="1:14" ht="24.95" customHeight="1" thickBot="1">
      <c r="A82" s="4"/>
      <c r="B82" s="63" t="s">
        <v>24</v>
      </c>
      <c r="C82" s="64"/>
      <c r="D82" s="64"/>
      <c r="E82" s="64"/>
      <c r="F82" s="64"/>
      <c r="G82" s="64"/>
      <c r="H82" s="64"/>
      <c r="I82" s="65" t="s">
        <v>28</v>
      </c>
      <c r="J82" s="66"/>
      <c r="K82" s="66"/>
      <c r="L82" s="66"/>
      <c r="M82" s="66"/>
      <c r="N82" s="67"/>
    </row>
    <row r="83" spans="1:14" ht="24.95" customHeight="1" thickBot="1">
      <c r="A83" s="5" t="s">
        <v>1</v>
      </c>
      <c r="B83" s="68" t="s">
        <v>2</v>
      </c>
      <c r="C83" s="68"/>
      <c r="D83" s="68"/>
      <c r="E83" s="68"/>
      <c r="F83" s="68"/>
      <c r="G83" s="6" t="s">
        <v>3</v>
      </c>
      <c r="H83" s="7" t="s">
        <v>4</v>
      </c>
      <c r="I83" s="69" t="s">
        <v>2</v>
      </c>
      <c r="J83" s="69"/>
      <c r="K83" s="69"/>
      <c r="L83" s="69"/>
      <c r="M83" s="69"/>
      <c r="N83" s="52" t="s">
        <v>4</v>
      </c>
    </row>
    <row r="84" spans="1:14" ht="24.95" customHeight="1">
      <c r="A84" s="9" t="s">
        <v>21</v>
      </c>
      <c r="B84" s="10"/>
      <c r="C84" s="11"/>
      <c r="D84" s="11"/>
      <c r="E84" s="11"/>
      <c r="F84" s="18"/>
      <c r="G84" s="21"/>
      <c r="H84" s="19"/>
      <c r="I84" s="14" t="s">
        <v>29</v>
      </c>
      <c r="J84" s="15"/>
      <c r="K84" s="15"/>
      <c r="L84" s="15"/>
      <c r="M84" s="16"/>
      <c r="N84" s="17">
        <v>6473.38</v>
      </c>
    </row>
    <row r="85" spans="1:14" ht="24.95" customHeight="1" thickBot="1">
      <c r="A85" s="20"/>
      <c r="B85" s="10"/>
      <c r="C85" s="11"/>
      <c r="D85" s="11"/>
      <c r="E85" s="11"/>
      <c r="F85" s="11"/>
      <c r="G85" s="13"/>
      <c r="H85" s="19"/>
      <c r="I85" s="22"/>
      <c r="J85" s="11"/>
      <c r="K85" s="11"/>
      <c r="L85" s="11"/>
      <c r="M85" s="18"/>
      <c r="N85" s="19"/>
    </row>
    <row r="86" spans="1:14" ht="24.95" customHeight="1" thickBot="1">
      <c r="A86" s="24"/>
      <c r="B86" s="25"/>
      <c r="C86" s="26"/>
      <c r="D86" s="26"/>
      <c r="E86" s="26"/>
      <c r="F86" s="37"/>
      <c r="G86" s="25"/>
      <c r="H86" s="28">
        <f>SUM(H84:H85)</f>
        <v>0</v>
      </c>
      <c r="I86" s="40"/>
      <c r="J86" s="41"/>
      <c r="K86" s="41"/>
      <c r="L86" s="41"/>
      <c r="M86" s="42"/>
      <c r="N86" s="28">
        <f>SUM(N84:N85)</f>
        <v>6473.38</v>
      </c>
    </row>
    <row r="87" spans="1:14" ht="24.95" customHeight="1" thickBot="1">
      <c r="A87" s="62" t="str">
        <f>A80</f>
        <v>Красноармейская 16а</v>
      </c>
      <c r="B87" s="62"/>
      <c r="C87" s="62"/>
      <c r="D87" s="1"/>
      <c r="E87" s="1"/>
      <c r="F87" s="1"/>
      <c r="G87" s="1"/>
      <c r="H87" s="1"/>
      <c r="I87" s="2"/>
      <c r="J87" s="2"/>
      <c r="K87" s="2"/>
      <c r="L87" s="2"/>
      <c r="M87" s="2"/>
      <c r="N87" s="2"/>
    </row>
    <row r="88" spans="1:14" ht="24.95" customHeight="1" thickBot="1">
      <c r="A88" s="70" t="s">
        <v>0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2"/>
    </row>
    <row r="89" spans="1:14" ht="24.95" customHeight="1">
      <c r="A89" s="4"/>
      <c r="B89" s="63" t="s">
        <v>24</v>
      </c>
      <c r="C89" s="64"/>
      <c r="D89" s="64"/>
      <c r="E89" s="64"/>
      <c r="F89" s="64"/>
      <c r="G89" s="64"/>
      <c r="H89" s="77"/>
      <c r="I89" s="74" t="s">
        <v>28</v>
      </c>
      <c r="J89" s="75"/>
      <c r="K89" s="75"/>
      <c r="L89" s="75"/>
      <c r="M89" s="75"/>
      <c r="N89" s="75"/>
    </row>
    <row r="90" spans="1:14" ht="24.95" customHeight="1" thickBot="1">
      <c r="A90" s="5" t="s">
        <v>1</v>
      </c>
      <c r="B90" s="68" t="s">
        <v>2</v>
      </c>
      <c r="C90" s="68"/>
      <c r="D90" s="68"/>
      <c r="E90" s="68"/>
      <c r="F90" s="68"/>
      <c r="G90" s="6" t="s">
        <v>3</v>
      </c>
      <c r="H90" s="7" t="s">
        <v>4</v>
      </c>
      <c r="I90" s="78" t="s">
        <v>2</v>
      </c>
      <c r="J90" s="78"/>
      <c r="K90" s="78"/>
      <c r="L90" s="78"/>
      <c r="M90" s="78"/>
      <c r="N90" s="8" t="s">
        <v>4</v>
      </c>
    </row>
    <row r="91" spans="1:14" ht="24.95" customHeight="1">
      <c r="A91" s="9" t="s">
        <v>22</v>
      </c>
      <c r="B91" s="10"/>
      <c r="C91" s="11"/>
      <c r="D91" s="11"/>
      <c r="E91" s="11"/>
      <c r="F91" s="18"/>
      <c r="G91" s="21"/>
      <c r="H91" s="19"/>
      <c r="I91" s="14" t="s">
        <v>29</v>
      </c>
      <c r="J91" s="15"/>
      <c r="K91" s="15"/>
      <c r="L91" s="15"/>
      <c r="M91" s="16"/>
      <c r="N91" s="17">
        <v>6473.38</v>
      </c>
    </row>
    <row r="92" spans="1:14" ht="24.95" customHeight="1" thickBot="1">
      <c r="A92" s="20"/>
      <c r="B92" s="10"/>
      <c r="C92" s="11"/>
      <c r="D92" s="11"/>
      <c r="E92" s="11"/>
      <c r="F92" s="11"/>
      <c r="G92" s="13"/>
      <c r="H92" s="19"/>
      <c r="I92" s="22" t="s">
        <v>43</v>
      </c>
      <c r="J92" s="11"/>
      <c r="K92" s="11"/>
      <c r="L92" s="11"/>
      <c r="M92" s="18"/>
      <c r="N92" s="19">
        <v>34984.080000000002</v>
      </c>
    </row>
    <row r="93" spans="1:14" ht="24.95" customHeight="1" thickBot="1">
      <c r="A93" s="24"/>
      <c r="B93" s="25"/>
      <c r="C93" s="26"/>
      <c r="D93" s="26"/>
      <c r="E93" s="26"/>
      <c r="F93" s="37"/>
      <c r="G93" s="25"/>
      <c r="H93" s="28">
        <f>SUM(H91:H92)</f>
        <v>0</v>
      </c>
      <c r="I93" s="40"/>
      <c r="J93" s="41"/>
      <c r="K93" s="41"/>
      <c r="L93" s="41"/>
      <c r="M93" s="42"/>
      <c r="N93" s="28">
        <f>SUM(N91:N92)</f>
        <v>41457.46</v>
      </c>
    </row>
    <row r="94" spans="1:14" ht="24.95" customHeight="1">
      <c r="E94" s="79" t="s">
        <v>7</v>
      </c>
      <c r="F94" s="79"/>
      <c r="G94" s="79"/>
      <c r="H94" s="43">
        <f>H93+H86+H79+H71+H63+H56+H48+H41+H33+H25+H16+H7</f>
        <v>47256.89</v>
      </c>
      <c r="K94" s="79" t="s">
        <v>7</v>
      </c>
      <c r="L94" s="79"/>
      <c r="M94" s="79"/>
      <c r="N94" s="43">
        <f>N93+N86+N79+N71+N63+N56+N48+N41+N33+N25+N16+N7</f>
        <v>304767.15000000002</v>
      </c>
    </row>
    <row r="95" spans="1:14" ht="24.95" customHeight="1"/>
    <row r="96" spans="1:14" ht="24.95" customHeight="1"/>
    <row r="97" spans="1:11" ht="24.95" customHeight="1"/>
    <row r="98" spans="1:11">
      <c r="A98" s="76" t="s">
        <v>5</v>
      </c>
      <c r="B98" s="76"/>
      <c r="C98" s="76"/>
      <c r="D98" s="76"/>
      <c r="E98" s="76"/>
      <c r="F98" s="76"/>
      <c r="G98" s="76"/>
      <c r="H98" s="76"/>
      <c r="I98" s="76"/>
      <c r="J98" s="76"/>
      <c r="K98" s="76"/>
    </row>
    <row r="99" spans="1:11">
      <c r="A99" s="76" t="s">
        <v>10</v>
      </c>
      <c r="B99" s="76"/>
      <c r="C99" s="76"/>
      <c r="D99" s="76"/>
      <c r="E99" s="76"/>
      <c r="F99" s="76"/>
      <c r="G99" s="76"/>
      <c r="H99" s="76"/>
      <c r="I99" s="76"/>
      <c r="J99" s="76"/>
      <c r="K99" s="76"/>
    </row>
    <row r="100" spans="1:11">
      <c r="A100" s="76" t="s">
        <v>30</v>
      </c>
      <c r="B100" s="76"/>
      <c r="C100" s="76"/>
      <c r="D100" s="76"/>
      <c r="E100" s="76"/>
      <c r="F100" s="76"/>
      <c r="G100" s="76"/>
      <c r="H100" s="76"/>
      <c r="I100" s="76"/>
      <c r="J100" s="76"/>
      <c r="K100" s="76"/>
    </row>
    <row r="101" spans="1:11">
      <c r="A101" s="76" t="s">
        <v>26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</row>
    <row r="102" spans="1:11">
      <c r="A102" s="45"/>
      <c r="B102" s="46"/>
      <c r="C102" s="46"/>
      <c r="D102" s="46"/>
      <c r="E102" s="46"/>
      <c r="F102" s="46"/>
      <c r="G102" s="44"/>
      <c r="H102" s="44"/>
    </row>
    <row r="103" spans="1:11" ht="15" customHeight="1">
      <c r="A103" s="45"/>
      <c r="B103" s="81" t="s">
        <v>6</v>
      </c>
      <c r="C103" s="81"/>
      <c r="D103" s="82" t="s">
        <v>27</v>
      </c>
      <c r="E103" s="82"/>
      <c r="F103" s="82" t="s">
        <v>23</v>
      </c>
      <c r="G103" s="82"/>
      <c r="H103" s="83" t="s">
        <v>11</v>
      </c>
      <c r="I103" s="83"/>
      <c r="J103" s="47"/>
    </row>
    <row r="104" spans="1:11" ht="15" customHeight="1">
      <c r="A104" s="45"/>
      <c r="B104" s="81"/>
      <c r="C104" s="81"/>
      <c r="D104" s="82"/>
      <c r="E104" s="82"/>
      <c r="F104" s="82"/>
      <c r="G104" s="82"/>
      <c r="H104" s="83"/>
      <c r="I104" s="83"/>
      <c r="J104" s="47"/>
    </row>
    <row r="105" spans="1:11" ht="33.75" customHeight="1">
      <c r="A105" s="48" t="s">
        <v>25</v>
      </c>
      <c r="B105" s="80">
        <v>259021.98</v>
      </c>
      <c r="C105" s="80"/>
      <c r="D105" s="80">
        <v>246508.27</v>
      </c>
      <c r="E105" s="80"/>
      <c r="F105" s="80">
        <f>H94+N94</f>
        <v>352024.04000000004</v>
      </c>
      <c r="G105" s="80"/>
      <c r="H105" s="80">
        <f>D105-F105</f>
        <v>-105515.77000000005</v>
      </c>
      <c r="I105" s="80"/>
    </row>
  </sheetData>
  <mergeCells count="86">
    <mergeCell ref="F103:G104"/>
    <mergeCell ref="H105:I105"/>
    <mergeCell ref="B105:C105"/>
    <mergeCell ref="D105:E105"/>
    <mergeCell ref="F105:G105"/>
    <mergeCell ref="A100:K100"/>
    <mergeCell ref="A99:K99"/>
    <mergeCell ref="B103:C104"/>
    <mergeCell ref="D103:E104"/>
    <mergeCell ref="A101:K101"/>
    <mergeCell ref="H103:I104"/>
    <mergeCell ref="A98:K98"/>
    <mergeCell ref="B89:H89"/>
    <mergeCell ref="B75:F75"/>
    <mergeCell ref="A80:C80"/>
    <mergeCell ref="B90:F90"/>
    <mergeCell ref="I90:M90"/>
    <mergeCell ref="E94:G94"/>
    <mergeCell ref="K94:M94"/>
    <mergeCell ref="A81:N81"/>
    <mergeCell ref="A73:N73"/>
    <mergeCell ref="I89:N89"/>
    <mergeCell ref="A88:N88"/>
    <mergeCell ref="B67:F67"/>
    <mergeCell ref="B74:H74"/>
    <mergeCell ref="I66:N66"/>
    <mergeCell ref="A72:C72"/>
    <mergeCell ref="B66:H66"/>
    <mergeCell ref="A64:C64"/>
    <mergeCell ref="I59:N59"/>
    <mergeCell ref="B51:H51"/>
    <mergeCell ref="I67:M67"/>
    <mergeCell ref="A87:C87"/>
    <mergeCell ref="I83:M83"/>
    <mergeCell ref="B83:F83"/>
    <mergeCell ref="I74:N74"/>
    <mergeCell ref="I75:M75"/>
    <mergeCell ref="B60:F60"/>
    <mergeCell ref="I60:M60"/>
    <mergeCell ref="A65:N65"/>
    <mergeCell ref="B82:H82"/>
    <mergeCell ref="I82:N82"/>
    <mergeCell ref="B59:H59"/>
    <mergeCell ref="B52:F52"/>
    <mergeCell ref="A58:N58"/>
    <mergeCell ref="A57:C57"/>
    <mergeCell ref="A49:C49"/>
    <mergeCell ref="I51:N51"/>
    <mergeCell ref="I52:M52"/>
    <mergeCell ref="A50:N50"/>
    <mergeCell ref="A26:C26"/>
    <mergeCell ref="A27:N27"/>
    <mergeCell ref="I29:M29"/>
    <mergeCell ref="B28:H28"/>
    <mergeCell ref="B45:F45"/>
    <mergeCell ref="A42:C42"/>
    <mergeCell ref="I44:N44"/>
    <mergeCell ref="I45:M45"/>
    <mergeCell ref="I37:M37"/>
    <mergeCell ref="B44:H44"/>
    <mergeCell ref="I11:M11"/>
    <mergeCell ref="B19:H19"/>
    <mergeCell ref="A43:N43"/>
    <mergeCell ref="B37:F37"/>
    <mergeCell ref="I28:N28"/>
    <mergeCell ref="B29:F29"/>
    <mergeCell ref="A35:N35"/>
    <mergeCell ref="I36:N36"/>
    <mergeCell ref="A34:C34"/>
    <mergeCell ref="B36:H36"/>
    <mergeCell ref="B20:F20"/>
    <mergeCell ref="I20:M20"/>
    <mergeCell ref="A8:C8"/>
    <mergeCell ref="A18:N18"/>
    <mergeCell ref="B10:H10"/>
    <mergeCell ref="B11:F11"/>
    <mergeCell ref="A17:C17"/>
    <mergeCell ref="A9:N9"/>
    <mergeCell ref="I19:N19"/>
    <mergeCell ref="I10:N10"/>
    <mergeCell ref="A1:C1"/>
    <mergeCell ref="B3:H3"/>
    <mergeCell ref="I3:N3"/>
    <mergeCell ref="B4:F4"/>
    <mergeCell ref="I4:M4"/>
    <mergeCell ref="A2:N2"/>
  </mergeCells>
  <phoneticPr fontId="2" type="noConversion"/>
  <pageMargins left="0.2" right="0.17" top="0.17" bottom="0.16" header="0.5" footer="0.5"/>
  <pageSetup paperSize="9" scale="70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Красноармейская 16а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Slava_L</cp:lastModifiedBy>
  <cp:lastPrinted>2013-08-13T05:11:21Z</cp:lastPrinted>
  <dcterms:created xsi:type="dcterms:W3CDTF">2013-02-05T05:42:12Z</dcterms:created>
  <dcterms:modified xsi:type="dcterms:W3CDTF">2020-06-20T11:56:44Z</dcterms:modified>
</cp:coreProperties>
</file>