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нституции 3а" sheetId="1" r:id="rId1"/>
  </sheets>
  <calcPr calcId="114210"/>
</workbook>
</file>

<file path=xl/calcChain.xml><?xml version="1.0" encoding="utf-8"?>
<calcChain xmlns="http://schemas.openxmlformats.org/spreadsheetml/2006/main">
  <c r="H95" i="1"/>
  <c r="H88"/>
  <c r="H80"/>
  <c r="H73"/>
  <c r="H64"/>
  <c r="H56"/>
  <c r="H44"/>
  <c r="H48"/>
  <c r="H39"/>
  <c r="H31"/>
  <c r="H20"/>
  <c r="H23"/>
  <c r="H15"/>
  <c r="H7"/>
  <c r="H96"/>
  <c r="N95"/>
  <c r="N88"/>
  <c r="N80"/>
  <c r="N73"/>
  <c r="N62"/>
  <c r="N64"/>
  <c r="N54"/>
  <c r="N56"/>
  <c r="N48"/>
  <c r="N39"/>
  <c r="N31"/>
  <c r="N23"/>
  <c r="N15"/>
  <c r="N7"/>
  <c r="N96"/>
  <c r="F107"/>
  <c r="H107"/>
  <c r="A24"/>
  <c r="A32"/>
  <c r="A40"/>
  <c r="A49"/>
  <c r="A57"/>
  <c r="A65"/>
  <c r="A74"/>
  <c r="A81"/>
  <c r="A89"/>
  <c r="A16"/>
  <c r="A8"/>
</calcChain>
</file>

<file path=xl/sharedStrings.xml><?xml version="1.0" encoding="utf-8"?>
<sst xmlns="http://schemas.openxmlformats.org/spreadsheetml/2006/main" count="165" uniqueCount="43">
  <si>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</si>
  <si>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</si>
  <si>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</si>
  <si>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</si>
  <si>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</si>
  <si>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</si>
  <si>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</si>
  <si>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</si>
  <si>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</si>
  <si>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Конституции 3а</t>
  </si>
  <si>
    <t>по начислению, поступлению, затратам  средств</t>
  </si>
  <si>
    <t>остаток (+) /перерасход(-)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</si>
  <si>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</si>
  <si>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</si>
  <si>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</si>
  <si>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</si>
  <si>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</si>
  <si>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</si>
  <si>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</si>
  <si>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</si>
  <si>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</si>
  <si>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</si>
  <si>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</si>
  <si>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</si>
  <si>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</si>
  <si>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</si>
  <si>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3а  по ул.Конституции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</si>
  <si>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</si>
  <si>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</si>
  <si>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</si>
  <si>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>ремонт дверей</t>
  </si>
  <si>
    <t>восстановление освещения, замена ламп</t>
  </si>
  <si>
    <t>прочистка канализации</t>
  </si>
  <si>
    <t>по текущему  ремонту</t>
  </si>
  <si>
    <t>замена радиаторов, ремонт стояка отопления</t>
  </si>
  <si>
    <t>ремонт чердачного люка</t>
  </si>
  <si>
    <t>прочистка вентиляции</t>
  </si>
  <si>
    <t>ремонт кровли (примыкание)</t>
  </si>
  <si>
    <t>ремонт водостока, ремонт кровли</t>
  </si>
  <si>
    <t>прочистка дымоходов</t>
  </si>
  <si>
    <t>ремонт дымохода</t>
  </si>
  <si>
    <t>ремонт трубы отопления, замена радиаторов</t>
  </si>
  <si>
    <t>ремонт трубы хвс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</si>
</sst>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5" fillId="2" borderId="1" xfId="1" applyFont="1" applyFill="1" applyBorder="1"/>
    <xf numFmtId="0" fontId="3" fillId="0" borderId="0" xfId="1" applyFont="1" applyAlignment="1"/>
    <xf numFmtId="0" fontId="3" fillId="0" borderId="2" xfId="1" applyFont="1" applyBorder="1" applyAlignment="1"/>
    <xf numFmtId="0" fontId="4" fillId="0" borderId="0" xfId="0" applyFont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7" xfId="1" applyNumberFormat="1" applyFont="1" applyBorder="1"/>
    <xf numFmtId="2" fontId="5" fillId="0" borderId="8" xfId="1" applyNumberFormat="1" applyFont="1" applyFill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2" fontId="3" fillId="0" borderId="12" xfId="1" applyNumberFormat="1" applyFont="1" applyFill="1" applyBorder="1"/>
    <xf numFmtId="0" fontId="5" fillId="0" borderId="13" xfId="1" applyFont="1" applyBorder="1"/>
    <xf numFmtId="2" fontId="5" fillId="0" borderId="14" xfId="1" applyNumberFormat="1" applyFont="1" applyBorder="1"/>
    <xf numFmtId="0" fontId="5" fillId="0" borderId="8" xfId="1" applyFont="1" applyBorder="1"/>
    <xf numFmtId="0" fontId="5" fillId="0" borderId="15" xfId="1" applyFont="1" applyBorder="1"/>
    <xf numFmtId="2" fontId="5" fillId="0" borderId="8" xfId="1" applyNumberFormat="1" applyFont="1" applyBorder="1"/>
    <xf numFmtId="0" fontId="3" fillId="0" borderId="0" xfId="1" applyFont="1" applyBorder="1"/>
    <xf numFmtId="0" fontId="3" fillId="0" borderId="13" xfId="1" applyFont="1" applyBorder="1"/>
    <xf numFmtId="0" fontId="5" fillId="0" borderId="16" xfId="1" applyFont="1" applyBorder="1"/>
    <xf numFmtId="0" fontId="3" fillId="0" borderId="17" xfId="1" applyFont="1" applyBorder="1"/>
    <xf numFmtId="0" fontId="3" fillId="0" borderId="2" xfId="1" applyFont="1" applyBorder="1"/>
    <xf numFmtId="0" fontId="5" fillId="0" borderId="18" xfId="1" applyFont="1" applyBorder="1" applyAlignment="1"/>
    <xf numFmtId="0" fontId="5" fillId="0" borderId="0" xfId="1" applyFont="1" applyBorder="1" applyAlignment="1">
      <alignment wrapText="1"/>
    </xf>
    <xf numFmtId="0" fontId="5" fillId="0" borderId="19" xfId="1" applyFont="1" applyBorder="1"/>
    <xf numFmtId="0" fontId="5" fillId="0" borderId="6" xfId="1" applyFont="1" applyBorder="1"/>
    <xf numFmtId="2" fontId="5" fillId="0" borderId="20" xfId="1" applyNumberFormat="1" applyFont="1" applyBorder="1"/>
    <xf numFmtId="0" fontId="5" fillId="0" borderId="3" xfId="1" applyFont="1" applyBorder="1"/>
    <xf numFmtId="0" fontId="5" fillId="0" borderId="21" xfId="1" applyFont="1" applyBorder="1"/>
    <xf numFmtId="0" fontId="5" fillId="0" borderId="22" xfId="1" applyFont="1" applyBorder="1"/>
    <xf numFmtId="0" fontId="5" fillId="0" borderId="23" xfId="1" applyFont="1" applyBorder="1"/>
    <xf numFmtId="2" fontId="3" fillId="0" borderId="24" xfId="1" applyNumberFormat="1" applyFont="1" applyBorder="1"/>
    <xf numFmtId="0" fontId="3" fillId="0" borderId="25" xfId="1" applyFont="1" applyBorder="1"/>
    <xf numFmtId="2" fontId="3" fillId="0" borderId="26" xfId="1" applyNumberFormat="1" applyFont="1" applyBorder="1"/>
    <xf numFmtId="2" fontId="3" fillId="0" borderId="27" xfId="1" applyNumberFormat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30" xfId="1" applyFont="1" applyBorder="1"/>
    <xf numFmtId="0" fontId="3" fillId="0" borderId="16" xfId="1" applyFont="1" applyBorder="1"/>
    <xf numFmtId="2" fontId="3" fillId="0" borderId="31" xfId="1" applyNumberFormat="1" applyFont="1" applyFill="1" applyBorder="1"/>
    <xf numFmtId="0" fontId="3" fillId="0" borderId="32" xfId="1" applyFont="1" applyBorder="1"/>
    <xf numFmtId="0" fontId="5" fillId="0" borderId="33" xfId="1" applyFont="1" applyBorder="1"/>
    <xf numFmtId="0" fontId="5" fillId="0" borderId="34" xfId="1" applyFont="1" applyBorder="1"/>
    <xf numFmtId="2" fontId="3" fillId="0" borderId="35" xfId="1" applyNumberFormat="1" applyFont="1" applyBorder="1"/>
    <xf numFmtId="0" fontId="3" fillId="0" borderId="36" xfId="1" applyFont="1" applyBorder="1"/>
    <xf numFmtId="0" fontId="3" fillId="0" borderId="22" xfId="1" applyFont="1" applyBorder="1"/>
    <xf numFmtId="0" fontId="3" fillId="0" borderId="37" xfId="1" applyFont="1" applyBorder="1"/>
    <xf numFmtId="2" fontId="5" fillId="0" borderId="38" xfId="1" applyNumberFormat="1" applyFont="1" applyBorder="1"/>
    <xf numFmtId="0" fontId="5" fillId="0" borderId="19" xfId="1" applyFont="1" applyFill="1" applyBorder="1"/>
    <xf numFmtId="0" fontId="5" fillId="0" borderId="39" xfId="1" applyFont="1" applyBorder="1"/>
    <xf numFmtId="0" fontId="3" fillId="0" borderId="19" xfId="1" applyFont="1" applyFill="1" applyBorder="1"/>
    <xf numFmtId="2" fontId="5" fillId="0" borderId="40" xfId="1" applyNumberFormat="1" applyFont="1" applyBorder="1"/>
    <xf numFmtId="2" fontId="5" fillId="0" borderId="41" xfId="1" applyNumberFormat="1" applyFont="1" applyBorder="1"/>
    <xf numFmtId="2" fontId="5" fillId="0" borderId="42" xfId="1" applyNumberFormat="1" applyFont="1" applyBorder="1"/>
    <xf numFmtId="2" fontId="5" fillId="0" borderId="43" xfId="1" applyNumberFormat="1" applyFont="1" applyBorder="1"/>
    <xf numFmtId="0" fontId="5" fillId="0" borderId="0" xfId="1" applyFont="1" applyFill="1" applyBorder="1"/>
    <xf numFmtId="0" fontId="5" fillId="0" borderId="8" xfId="1" applyFont="1" applyBorder="1" applyAlignment="1"/>
    <xf numFmtId="0" fontId="5" fillId="0" borderId="13" xfId="1" applyFont="1" applyBorder="1" applyAlignment="1">
      <alignment wrapText="1"/>
    </xf>
    <xf numFmtId="2" fontId="5" fillId="0" borderId="0" xfId="1" applyNumberFormat="1" applyFont="1" applyBorder="1"/>
    <xf numFmtId="0" fontId="5" fillId="0" borderId="10" xfId="1" applyFont="1" applyBorder="1"/>
    <xf numFmtId="0" fontId="5" fillId="0" borderId="11" xfId="1" applyFont="1" applyBorder="1"/>
    <xf numFmtId="2" fontId="5" fillId="0" borderId="39" xfId="1" applyNumberFormat="1" applyFont="1" applyBorder="1"/>
    <xf numFmtId="0" fontId="5" fillId="0" borderId="29" xfId="1" applyFont="1" applyBorder="1" applyAlignment="1">
      <alignment wrapText="1"/>
    </xf>
    <xf numFmtId="0" fontId="5" fillId="0" borderId="30" xfId="1" applyFont="1" applyBorder="1" applyAlignment="1">
      <alignment wrapText="1"/>
    </xf>
    <xf numFmtId="2" fontId="5" fillId="0" borderId="44" xfId="1" applyNumberFormat="1" applyFont="1" applyBorder="1" applyAlignment="1"/>
    <xf numFmtId="2" fontId="3" fillId="0" borderId="0" xfId="1" applyNumberFormat="1" applyFont="1" applyBorder="1"/>
    <xf numFmtId="2" fontId="7" fillId="0" borderId="45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45" xfId="0" applyFont="1" applyFill="1" applyBorder="1" applyAlignment="1">
      <alignment horizontal="center" vertical="center" wrapText="1"/>
    </xf>
    <xf numFmtId="0" fontId="5" fillId="0" borderId="13" xfId="1" applyFont="1" applyFill="1" applyBorder="1"/>
    <xf numFmtId="2" fontId="5" fillId="0" borderId="43" xfId="1" applyNumberFormat="1" applyFont="1" applyFill="1" applyBorder="1"/>
    <xf numFmtId="0" fontId="3" fillId="2" borderId="14" xfId="1" applyFont="1" applyFill="1" applyBorder="1"/>
    <xf numFmtId="0" fontId="3" fillId="2" borderId="46" xfId="1" applyFont="1" applyFill="1" applyBorder="1"/>
    <xf numFmtId="2" fontId="5" fillId="0" borderId="31" xfId="1" applyNumberFormat="1" applyFont="1" applyFill="1" applyBorder="1"/>
    <xf numFmtId="0" fontId="3" fillId="2" borderId="47" xfId="1" applyFont="1" applyFill="1" applyBorder="1" applyAlignment="1">
      <alignment horizontal="center"/>
    </xf>
    <xf numFmtId="2" fontId="5" fillId="0" borderId="8" xfId="1" applyNumberFormat="1" applyFont="1" applyBorder="1" applyAlignment="1"/>
    <xf numFmtId="0" fontId="3" fillId="2" borderId="48" xfId="1" applyFont="1" applyFill="1" applyBorder="1"/>
    <xf numFmtId="0" fontId="3" fillId="0" borderId="49" xfId="1" applyFont="1" applyBorder="1"/>
    <xf numFmtId="0" fontId="3" fillId="0" borderId="22" xfId="1" applyFont="1" applyBorder="1" applyAlignment="1">
      <alignment horizontal="center"/>
    </xf>
    <xf numFmtId="0" fontId="3" fillId="2" borderId="50" xfId="1" applyFont="1" applyFill="1" applyBorder="1" applyAlignment="1">
      <alignment horizontal="center" wrapText="1"/>
    </xf>
    <xf numFmtId="0" fontId="3" fillId="2" borderId="51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53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 wrapText="1"/>
    </xf>
    <xf numFmtId="0" fontId="3" fillId="2" borderId="56" xfId="1" applyFont="1" applyFill="1" applyBorder="1" applyAlignment="1">
      <alignment horizontal="center" wrapText="1"/>
    </xf>
    <xf numFmtId="0" fontId="3" fillId="2" borderId="57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2" fontId="3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94" zoomScale="75" workbookViewId="0">
      <selection activeCell="N95" sqref="N95"/>
    </sheetView>
  </sheetViews>
  <sheetFormatPr defaultRowHeight="16.5"/>
  <cols>
    <col min="1" max="1" width="21.140625" style="4" customWidth="1"/>
    <col min="2" max="4" width="9.140625" style="4"/>
    <col min="5" max="5" width="13.5703125" style="4" customWidth="1"/>
    <col min="6" max="6" width="10.5703125" style="4" customWidth="1"/>
    <col min="7" max="7" width="21.140625" style="4" customWidth="1"/>
    <col min="8" max="8" width="11.140625" style="4" customWidth="1"/>
    <col min="9" max="10" width="9.140625" style="4"/>
    <col min="11" max="11" width="13.28515625" style="4" customWidth="1"/>
    <col min="12" max="12" width="14.7109375" style="4" customWidth="1"/>
    <col min="13" max="13" width="12" style="4" customWidth="1"/>
    <col min="14" max="14" width="14.140625" style="4" customWidth="1"/>
    <col min="15" max="16384" width="9.140625" style="4"/>
  </cols>
  <sheetData>
    <row r="1" spans="1:14" ht="23.1" customHeight="1" thickBot="1">
      <c r="A1" s="87" t="s">
        <v>9</v>
      </c>
      <c r="B1" s="87"/>
      <c r="C1" s="87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23.1" customHeight="1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34.5" customHeight="1" thickBot="1">
      <c r="A3" s="1"/>
      <c r="B3" s="91" t="s">
        <v>24</v>
      </c>
      <c r="C3" s="92"/>
      <c r="D3" s="92"/>
      <c r="E3" s="92"/>
      <c r="F3" s="92"/>
      <c r="G3" s="92"/>
      <c r="H3" s="92"/>
      <c r="I3" s="88" t="s">
        <v>28</v>
      </c>
      <c r="J3" s="89"/>
      <c r="K3" s="89"/>
      <c r="L3" s="89"/>
      <c r="M3" s="89"/>
      <c r="N3" s="90"/>
    </row>
    <row r="4" spans="1:14" ht="23.1" customHeight="1" thickBot="1">
      <c r="A4" s="5" t="s">
        <v>1</v>
      </c>
      <c r="B4" s="96" t="s">
        <v>2</v>
      </c>
      <c r="C4" s="96"/>
      <c r="D4" s="96"/>
      <c r="E4" s="96"/>
      <c r="F4" s="96"/>
      <c r="G4" s="6" t="s">
        <v>3</v>
      </c>
      <c r="H4" s="7" t="s">
        <v>4</v>
      </c>
      <c r="I4" s="97" t="s">
        <v>2</v>
      </c>
      <c r="J4" s="97"/>
      <c r="K4" s="97"/>
      <c r="L4" s="97"/>
      <c r="M4" s="97"/>
      <c r="N4" s="80" t="s">
        <v>4</v>
      </c>
    </row>
    <row r="5" spans="1:14" ht="23.1" customHeight="1">
      <c r="A5" s="8" t="s">
        <v>8</v>
      </c>
      <c r="B5" s="19" t="s">
        <v>31</v>
      </c>
      <c r="C5" s="9"/>
      <c r="D5" s="9"/>
      <c r="E5" s="10"/>
      <c r="F5" s="10"/>
      <c r="G5" s="11"/>
      <c r="H5" s="12">
        <v>193.61</v>
      </c>
      <c r="I5" s="13" t="s">
        <v>29</v>
      </c>
      <c r="J5" s="14"/>
      <c r="K5" s="14"/>
      <c r="L5" s="14"/>
      <c r="M5" s="15"/>
      <c r="N5" s="16">
        <v>7371.5</v>
      </c>
    </row>
    <row r="6" spans="1:14" ht="23.1" customHeight="1" thickBot="1">
      <c r="A6" s="30"/>
      <c r="B6" s="19"/>
      <c r="C6" s="9"/>
      <c r="D6" s="9"/>
      <c r="E6" s="9"/>
      <c r="F6" s="17"/>
      <c r="G6" s="20"/>
      <c r="H6" s="21"/>
      <c r="I6" s="29" t="s">
        <v>34</v>
      </c>
      <c r="J6" s="9"/>
      <c r="K6" s="9"/>
      <c r="L6" s="9"/>
      <c r="M6" s="17"/>
      <c r="N6" s="31">
        <v>17762.310000000001</v>
      </c>
    </row>
    <row r="7" spans="1:14" ht="23.1" customHeight="1" thickBot="1">
      <c r="A7" s="32"/>
      <c r="B7" s="33"/>
      <c r="C7" s="34"/>
      <c r="D7" s="34"/>
      <c r="E7" s="34"/>
      <c r="F7" s="35"/>
      <c r="G7" s="33"/>
      <c r="H7" s="36">
        <f>SUM(H5:H6)</f>
        <v>193.61</v>
      </c>
      <c r="I7" s="25"/>
      <c r="J7" s="26"/>
      <c r="K7" s="26"/>
      <c r="L7" s="26"/>
      <c r="M7" s="37"/>
      <c r="N7" s="38">
        <f>SUM(N5:N6)</f>
        <v>25133.81</v>
      </c>
    </row>
    <row r="8" spans="1:14" ht="23.1" customHeight="1" thickBot="1">
      <c r="A8" s="87" t="str">
        <f>A1</f>
        <v>Конституции 3а</v>
      </c>
      <c r="B8" s="87"/>
      <c r="C8" s="87"/>
      <c r="D8" s="2"/>
      <c r="E8" s="2"/>
      <c r="F8" s="2"/>
      <c r="G8" s="2"/>
      <c r="H8" s="2"/>
      <c r="I8" s="3"/>
      <c r="J8" s="3"/>
      <c r="K8" s="3"/>
      <c r="L8" s="3"/>
      <c r="M8" s="3"/>
      <c r="N8" s="3"/>
    </row>
    <row r="9" spans="1:14" ht="23.1" customHeight="1" thickBot="1">
      <c r="A9" s="93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1:14" ht="36.75" customHeight="1" thickBot="1">
      <c r="A10" s="1"/>
      <c r="B10" s="91" t="s">
        <v>24</v>
      </c>
      <c r="C10" s="92"/>
      <c r="D10" s="92"/>
      <c r="E10" s="92"/>
      <c r="F10" s="92"/>
      <c r="G10" s="92"/>
      <c r="H10" s="92"/>
      <c r="I10" s="88" t="s">
        <v>28</v>
      </c>
      <c r="J10" s="89"/>
      <c r="K10" s="89"/>
      <c r="L10" s="89"/>
      <c r="M10" s="89"/>
      <c r="N10" s="90"/>
    </row>
    <row r="11" spans="1:14" ht="23.1" customHeight="1" thickBot="1">
      <c r="A11" s="5" t="s">
        <v>1</v>
      </c>
      <c r="B11" s="96" t="s">
        <v>2</v>
      </c>
      <c r="C11" s="96"/>
      <c r="D11" s="96"/>
      <c r="E11" s="96"/>
      <c r="F11" s="96"/>
      <c r="G11" s="6" t="s">
        <v>3</v>
      </c>
      <c r="H11" s="7" t="s">
        <v>4</v>
      </c>
      <c r="I11" s="101" t="s">
        <v>2</v>
      </c>
      <c r="J11" s="101"/>
      <c r="K11" s="101"/>
      <c r="L11" s="101"/>
      <c r="M11" s="101"/>
      <c r="N11" s="81" t="s">
        <v>4</v>
      </c>
    </row>
    <row r="12" spans="1:14" ht="23.1" customHeight="1">
      <c r="A12" s="8" t="s">
        <v>12</v>
      </c>
      <c r="B12" s="19" t="s">
        <v>31</v>
      </c>
      <c r="C12" s="9"/>
      <c r="D12" s="9"/>
      <c r="E12" s="9"/>
      <c r="F12" s="9"/>
      <c r="G12" s="11"/>
      <c r="H12" s="18">
        <v>191.15</v>
      </c>
      <c r="I12" s="40" t="s">
        <v>29</v>
      </c>
      <c r="J12" s="41"/>
      <c r="K12" s="41"/>
      <c r="L12" s="41"/>
      <c r="M12" s="42"/>
      <c r="N12" s="16">
        <v>7371.5</v>
      </c>
    </row>
    <row r="13" spans="1:14" ht="23.1" customHeight="1">
      <c r="A13" s="8"/>
      <c r="B13" s="19" t="s">
        <v>35</v>
      </c>
      <c r="C13" s="9"/>
      <c r="D13" s="9"/>
      <c r="E13" s="9"/>
      <c r="F13" s="9"/>
      <c r="G13" s="11"/>
      <c r="H13" s="18">
        <v>1317.25</v>
      </c>
      <c r="I13" s="43"/>
      <c r="J13" s="22"/>
      <c r="K13" s="22"/>
      <c r="L13" s="22"/>
      <c r="M13" s="23"/>
      <c r="N13" s="44"/>
    </row>
    <row r="14" spans="1:14" ht="23.1" customHeight="1" thickBot="1">
      <c r="A14" s="30"/>
      <c r="B14" s="19"/>
      <c r="C14" s="9"/>
      <c r="D14" s="9"/>
      <c r="E14" s="9"/>
      <c r="F14" s="9"/>
      <c r="G14" s="11"/>
      <c r="H14" s="18"/>
      <c r="I14" s="24"/>
      <c r="J14" s="9"/>
      <c r="K14" s="9"/>
      <c r="L14" s="9"/>
      <c r="M14" s="17"/>
      <c r="N14" s="18"/>
    </row>
    <row r="15" spans="1:14" ht="23.1" customHeight="1" thickBot="1">
      <c r="A15" s="32"/>
      <c r="B15" s="33"/>
      <c r="C15" s="34"/>
      <c r="D15" s="34"/>
      <c r="E15" s="34"/>
      <c r="F15" s="46"/>
      <c r="G15" s="47"/>
      <c r="H15" s="48">
        <f>SUM(H12:H14)</f>
        <v>1508.4</v>
      </c>
      <c r="I15" s="45"/>
      <c r="J15" s="26"/>
      <c r="K15" s="26"/>
      <c r="L15" s="26"/>
      <c r="M15" s="37"/>
      <c r="N15" s="39">
        <f>SUM(N12:N14)</f>
        <v>7371.5</v>
      </c>
    </row>
    <row r="16" spans="1:14" ht="23.1" customHeight="1" thickBot="1">
      <c r="A16" s="87" t="str">
        <f>A1</f>
        <v>Конституции 3а</v>
      </c>
      <c r="B16" s="87"/>
      <c r="C16" s="87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</row>
    <row r="17" spans="1:14" ht="23.1" customHeight="1" thickBot="1">
      <c r="A17" s="93" t="s">
        <v>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14" ht="31.5" customHeight="1" thickBot="1">
      <c r="A18" s="1"/>
      <c r="B18" s="91" t="s">
        <v>24</v>
      </c>
      <c r="C18" s="92"/>
      <c r="D18" s="92"/>
      <c r="E18" s="92"/>
      <c r="F18" s="92"/>
      <c r="G18" s="92"/>
      <c r="H18" s="92"/>
      <c r="I18" s="88" t="s">
        <v>28</v>
      </c>
      <c r="J18" s="89"/>
      <c r="K18" s="89"/>
      <c r="L18" s="89"/>
      <c r="M18" s="89"/>
      <c r="N18" s="90"/>
    </row>
    <row r="19" spans="1:14" ht="23.1" customHeight="1" thickBot="1">
      <c r="A19" s="5" t="s">
        <v>1</v>
      </c>
      <c r="B19" s="96" t="s">
        <v>2</v>
      </c>
      <c r="C19" s="96"/>
      <c r="D19" s="96"/>
      <c r="E19" s="96"/>
      <c r="F19" s="96"/>
      <c r="G19" s="6" t="s">
        <v>3</v>
      </c>
      <c r="H19" s="7" t="s">
        <v>4</v>
      </c>
      <c r="I19" s="101" t="s">
        <v>2</v>
      </c>
      <c r="J19" s="101"/>
      <c r="K19" s="101"/>
      <c r="L19" s="101"/>
      <c r="M19" s="101"/>
      <c r="N19" s="81" t="s">
        <v>4</v>
      </c>
    </row>
    <row r="20" spans="1:14" ht="23.1" customHeight="1">
      <c r="A20" s="8" t="s">
        <v>13</v>
      </c>
      <c r="B20" s="19" t="s">
        <v>31</v>
      </c>
      <c r="C20" s="9"/>
      <c r="D20" s="9"/>
      <c r="E20" s="9"/>
      <c r="F20" s="9"/>
      <c r="G20" s="11"/>
      <c r="H20" s="18">
        <f>191.15+173.15</f>
        <v>364.3</v>
      </c>
      <c r="I20" s="40" t="s">
        <v>29</v>
      </c>
      <c r="J20" s="41"/>
      <c r="K20" s="41"/>
      <c r="L20" s="41"/>
      <c r="M20" s="42"/>
      <c r="N20" s="16">
        <v>7371.5</v>
      </c>
    </row>
    <row r="21" spans="1:14" ht="23.1" customHeight="1">
      <c r="A21" s="30"/>
      <c r="B21" s="19"/>
      <c r="C21" s="9"/>
      <c r="D21" s="9"/>
      <c r="E21" s="10"/>
      <c r="F21" s="10"/>
      <c r="G21" s="11"/>
      <c r="H21" s="18"/>
      <c r="I21" s="24" t="s">
        <v>32</v>
      </c>
      <c r="J21" s="9"/>
      <c r="K21" s="9"/>
      <c r="L21" s="9"/>
      <c r="M21" s="17"/>
      <c r="N21" s="18">
        <v>2080.83</v>
      </c>
    </row>
    <row r="22" spans="1:14" ht="23.1" customHeight="1" thickBot="1">
      <c r="A22" s="30"/>
      <c r="B22" s="19"/>
      <c r="C22" s="9"/>
      <c r="D22" s="9"/>
      <c r="E22" s="10"/>
      <c r="F22" s="10"/>
      <c r="G22" s="11"/>
      <c r="H22" s="18"/>
      <c r="I22" s="24"/>
      <c r="J22" s="9"/>
      <c r="K22" s="9"/>
      <c r="L22" s="9"/>
      <c r="M22" s="17"/>
      <c r="N22" s="18"/>
    </row>
    <row r="23" spans="1:14" ht="23.1" customHeight="1" thickBot="1">
      <c r="A23" s="32"/>
      <c r="B23" s="33"/>
      <c r="C23" s="34"/>
      <c r="D23" s="34"/>
      <c r="E23" s="34"/>
      <c r="F23" s="46"/>
      <c r="G23" s="33"/>
      <c r="H23" s="48">
        <f>SUM(H20:H22)</f>
        <v>364.3</v>
      </c>
      <c r="I23" s="49"/>
      <c r="J23" s="50"/>
      <c r="K23" s="50"/>
      <c r="L23" s="50"/>
      <c r="M23" s="51"/>
      <c r="N23" s="48">
        <f>SUM(N20:N22)</f>
        <v>9452.33</v>
      </c>
    </row>
    <row r="24" spans="1:14" ht="23.1" customHeight="1" thickBot="1">
      <c r="A24" s="87" t="str">
        <f>A1</f>
        <v>Конституции 3а</v>
      </c>
      <c r="B24" s="87"/>
      <c r="C24" s="87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</row>
    <row r="25" spans="1:14" ht="23.1" customHeight="1" thickBot="1">
      <c r="A25" s="93" t="s">
        <v>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ht="35.25" customHeight="1" thickBot="1">
      <c r="A26" s="1"/>
      <c r="B26" s="91" t="s">
        <v>24</v>
      </c>
      <c r="C26" s="92"/>
      <c r="D26" s="92"/>
      <c r="E26" s="92"/>
      <c r="F26" s="92"/>
      <c r="G26" s="92"/>
      <c r="H26" s="92"/>
      <c r="I26" s="88" t="s">
        <v>28</v>
      </c>
      <c r="J26" s="89"/>
      <c r="K26" s="89"/>
      <c r="L26" s="89"/>
      <c r="M26" s="89"/>
      <c r="N26" s="90"/>
    </row>
    <row r="27" spans="1:14" ht="23.1" customHeight="1" thickBot="1">
      <c r="A27" s="5" t="s">
        <v>1</v>
      </c>
      <c r="B27" s="96" t="s">
        <v>2</v>
      </c>
      <c r="C27" s="96"/>
      <c r="D27" s="96"/>
      <c r="E27" s="96"/>
      <c r="F27" s="96"/>
      <c r="G27" s="6" t="s">
        <v>3</v>
      </c>
      <c r="H27" s="7" t="s">
        <v>4</v>
      </c>
      <c r="I27" s="97" t="s">
        <v>2</v>
      </c>
      <c r="J27" s="97"/>
      <c r="K27" s="97"/>
      <c r="L27" s="97"/>
      <c r="M27" s="97"/>
      <c r="N27" s="80" t="s">
        <v>4</v>
      </c>
    </row>
    <row r="28" spans="1:14" ht="23.1" customHeight="1">
      <c r="A28" s="8" t="s">
        <v>14</v>
      </c>
      <c r="B28" s="19" t="s">
        <v>30</v>
      </c>
      <c r="C28" s="9"/>
      <c r="D28" s="9"/>
      <c r="E28" s="9"/>
      <c r="F28" s="9"/>
      <c r="G28" s="11"/>
      <c r="H28" s="18">
        <v>1819.23</v>
      </c>
      <c r="I28" s="40" t="s">
        <v>29</v>
      </c>
      <c r="J28" s="41"/>
      <c r="K28" s="41"/>
      <c r="L28" s="41"/>
      <c r="M28" s="42"/>
      <c r="N28" s="16">
        <v>7371.5</v>
      </c>
    </row>
    <row r="29" spans="1:14" ht="23.1" customHeight="1">
      <c r="A29" s="30"/>
      <c r="B29" s="19"/>
      <c r="C29" s="9"/>
      <c r="D29" s="9"/>
      <c r="E29" s="9"/>
      <c r="F29" s="9"/>
      <c r="G29" s="11"/>
      <c r="H29" s="21"/>
      <c r="I29" s="53" t="s">
        <v>36</v>
      </c>
      <c r="J29" s="60"/>
      <c r="K29" s="60"/>
      <c r="L29" s="60"/>
      <c r="M29" s="78"/>
      <c r="N29" s="79">
        <v>1807.3</v>
      </c>
    </row>
    <row r="30" spans="1:14" ht="23.1" customHeight="1" thickBot="1">
      <c r="A30" s="30"/>
      <c r="B30" s="19"/>
      <c r="C30" s="9"/>
      <c r="D30" s="9"/>
      <c r="E30" s="9"/>
      <c r="F30" s="9"/>
      <c r="G30" s="11"/>
      <c r="H30" s="21"/>
      <c r="I30" s="55"/>
      <c r="J30" s="9"/>
      <c r="K30" s="9"/>
      <c r="L30" s="9"/>
      <c r="M30" s="17"/>
      <c r="N30" s="56"/>
    </row>
    <row r="31" spans="1:14" ht="23.1" customHeight="1" thickBot="1">
      <c r="A31" s="32"/>
      <c r="B31" s="33"/>
      <c r="C31" s="34"/>
      <c r="D31" s="34"/>
      <c r="E31" s="34"/>
      <c r="F31" s="46"/>
      <c r="G31" s="33"/>
      <c r="H31" s="36">
        <f>SUM(H28:H30)</f>
        <v>1819.23</v>
      </c>
      <c r="I31" s="25"/>
      <c r="J31" s="26"/>
      <c r="K31" s="26"/>
      <c r="L31" s="26"/>
      <c r="M31" s="37"/>
      <c r="N31" s="38">
        <f>SUM(N28:N30)</f>
        <v>9178.7999999999993</v>
      </c>
    </row>
    <row r="32" spans="1:14" ht="23.1" customHeight="1" thickBot="1">
      <c r="A32" s="87" t="str">
        <f>A24</f>
        <v>Конституции 3а</v>
      </c>
      <c r="B32" s="87"/>
      <c r="C32" s="87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</row>
    <row r="33" spans="1:14" ht="23.1" customHeight="1" thickBot="1">
      <c r="A33" s="93" t="s">
        <v>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1:14" ht="36.75" customHeight="1" thickBot="1">
      <c r="A34" s="1"/>
      <c r="B34" s="91" t="s">
        <v>24</v>
      </c>
      <c r="C34" s="92"/>
      <c r="D34" s="92"/>
      <c r="E34" s="92"/>
      <c r="F34" s="92"/>
      <c r="G34" s="92"/>
      <c r="H34" s="92"/>
      <c r="I34" s="88" t="s">
        <v>28</v>
      </c>
      <c r="J34" s="89"/>
      <c r="K34" s="89"/>
      <c r="L34" s="89"/>
      <c r="M34" s="89"/>
      <c r="N34" s="90"/>
    </row>
    <row r="35" spans="1:14" ht="23.1" customHeight="1" thickBot="1">
      <c r="A35" s="5" t="s">
        <v>1</v>
      </c>
      <c r="B35" s="96" t="s">
        <v>2</v>
      </c>
      <c r="C35" s="96"/>
      <c r="D35" s="96"/>
      <c r="E35" s="96"/>
      <c r="F35" s="96"/>
      <c r="G35" s="6" t="s">
        <v>3</v>
      </c>
      <c r="H35" s="7" t="s">
        <v>4</v>
      </c>
      <c r="I35" s="101" t="s">
        <v>2</v>
      </c>
      <c r="J35" s="101"/>
      <c r="K35" s="101"/>
      <c r="L35" s="101"/>
      <c r="M35" s="101"/>
      <c r="N35" s="81" t="s">
        <v>4</v>
      </c>
    </row>
    <row r="36" spans="1:14" ht="23.1" customHeight="1">
      <c r="A36" s="8" t="s">
        <v>15</v>
      </c>
      <c r="B36" s="19" t="s">
        <v>37</v>
      </c>
      <c r="C36" s="9"/>
      <c r="D36" s="9"/>
      <c r="E36" s="9"/>
      <c r="F36" s="9"/>
      <c r="G36" s="11"/>
      <c r="H36" s="18">
        <v>1696.06</v>
      </c>
      <c r="I36" s="40" t="s">
        <v>29</v>
      </c>
      <c r="J36" s="41"/>
      <c r="K36" s="41"/>
      <c r="L36" s="41"/>
      <c r="M36" s="42"/>
      <c r="N36" s="16">
        <v>7371.5</v>
      </c>
    </row>
    <row r="37" spans="1:14" ht="23.1" customHeight="1">
      <c r="A37" s="8"/>
      <c r="B37" s="19"/>
      <c r="C37" s="9"/>
      <c r="D37" s="9"/>
      <c r="E37" s="10"/>
      <c r="F37" s="10"/>
      <c r="G37" s="11"/>
      <c r="H37" s="18"/>
      <c r="I37" s="24"/>
      <c r="J37" s="9"/>
      <c r="K37" s="9"/>
      <c r="L37" s="9"/>
      <c r="M37" s="9"/>
      <c r="N37" s="54"/>
    </row>
    <row r="38" spans="1:14" ht="23.1" customHeight="1" thickBot="1">
      <c r="A38" s="30"/>
      <c r="B38" s="19"/>
      <c r="C38" s="9"/>
      <c r="D38" s="9"/>
      <c r="E38" s="9"/>
      <c r="F38" s="9"/>
      <c r="G38" s="11"/>
      <c r="H38" s="18"/>
      <c r="I38" s="24"/>
      <c r="J38" s="9"/>
      <c r="K38" s="9"/>
      <c r="L38" s="9"/>
      <c r="M38" s="17"/>
      <c r="N38" s="18"/>
    </row>
    <row r="39" spans="1:14" ht="23.1" customHeight="1" thickBot="1">
      <c r="A39" s="32"/>
      <c r="B39" s="33"/>
      <c r="C39" s="34"/>
      <c r="D39" s="34"/>
      <c r="E39" s="34"/>
      <c r="F39" s="46"/>
      <c r="G39" s="33"/>
      <c r="H39" s="48">
        <f>SUM(H36:H38)</f>
        <v>1696.06</v>
      </c>
      <c r="I39" s="49"/>
      <c r="J39" s="50"/>
      <c r="K39" s="50"/>
      <c r="L39" s="50"/>
      <c r="M39" s="51"/>
      <c r="N39" s="48">
        <f>SUM(N36:N38)</f>
        <v>7371.5</v>
      </c>
    </row>
    <row r="40" spans="1:14" ht="23.1" customHeight="1" thickBot="1">
      <c r="A40" s="87" t="str">
        <f>A32</f>
        <v>Конституции 3а</v>
      </c>
      <c r="B40" s="87"/>
      <c r="C40" s="87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</row>
    <row r="41" spans="1:14" ht="23.1" customHeight="1" thickBot="1">
      <c r="A41" s="93" t="s">
        <v>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ht="39.75" customHeight="1" thickBot="1">
      <c r="A42" s="1"/>
      <c r="B42" s="91" t="s">
        <v>24</v>
      </c>
      <c r="C42" s="92"/>
      <c r="D42" s="92"/>
      <c r="E42" s="92"/>
      <c r="F42" s="92"/>
      <c r="G42" s="92"/>
      <c r="H42" s="92"/>
      <c r="I42" s="88" t="s">
        <v>28</v>
      </c>
      <c r="J42" s="89"/>
      <c r="K42" s="89"/>
      <c r="L42" s="89"/>
      <c r="M42" s="89"/>
      <c r="N42" s="90"/>
    </row>
    <row r="43" spans="1:14" ht="23.1" customHeight="1" thickBot="1">
      <c r="A43" s="5" t="s">
        <v>1</v>
      </c>
      <c r="B43" s="96" t="s">
        <v>2</v>
      </c>
      <c r="C43" s="96"/>
      <c r="D43" s="96"/>
      <c r="E43" s="96"/>
      <c r="F43" s="96"/>
      <c r="G43" s="6" t="s">
        <v>3</v>
      </c>
      <c r="H43" s="7" t="s">
        <v>4</v>
      </c>
      <c r="I43" s="101" t="s">
        <v>2</v>
      </c>
      <c r="J43" s="101"/>
      <c r="K43" s="101"/>
      <c r="L43" s="101"/>
      <c r="M43" s="101"/>
      <c r="N43" s="81" t="s">
        <v>4</v>
      </c>
    </row>
    <row r="44" spans="1:14" ht="23.1" customHeight="1">
      <c r="A44" s="8" t="s">
        <v>16</v>
      </c>
      <c r="B44" s="19" t="s">
        <v>31</v>
      </c>
      <c r="C44" s="9"/>
      <c r="D44" s="9"/>
      <c r="E44" s="9"/>
      <c r="F44" s="9"/>
      <c r="G44" s="11"/>
      <c r="H44" s="18">
        <f>191.15+955.06</f>
        <v>1146.21</v>
      </c>
      <c r="I44" s="40" t="s">
        <v>29</v>
      </c>
      <c r="J44" s="41"/>
      <c r="K44" s="41"/>
      <c r="L44" s="41"/>
      <c r="M44" s="42"/>
      <c r="N44" s="16">
        <v>7371.5</v>
      </c>
    </row>
    <row r="45" spans="1:14" ht="23.1" customHeight="1">
      <c r="A45" s="8"/>
      <c r="B45" s="19" t="s">
        <v>38</v>
      </c>
      <c r="C45" s="9"/>
      <c r="D45" s="9"/>
      <c r="E45" s="10"/>
      <c r="F45" s="10"/>
      <c r="G45" s="11"/>
      <c r="H45" s="18">
        <v>10914.82</v>
      </c>
      <c r="I45" s="53" t="s">
        <v>39</v>
      </c>
      <c r="J45" s="22"/>
      <c r="K45" s="22"/>
      <c r="L45" s="22"/>
      <c r="M45" s="23"/>
      <c r="N45" s="82">
        <v>1030.21</v>
      </c>
    </row>
    <row r="46" spans="1:14" ht="23.1" customHeight="1">
      <c r="A46" s="8"/>
      <c r="B46" s="19"/>
      <c r="C46" s="9"/>
      <c r="D46" s="9"/>
      <c r="E46" s="10"/>
      <c r="F46" s="10"/>
      <c r="G46" s="21"/>
      <c r="H46" s="57"/>
      <c r="I46" s="53"/>
      <c r="J46" s="9"/>
      <c r="K46" s="9"/>
      <c r="L46" s="9"/>
      <c r="M46" s="9"/>
      <c r="N46" s="31"/>
    </row>
    <row r="47" spans="1:14" ht="23.1" customHeight="1" thickBot="1">
      <c r="A47" s="8"/>
      <c r="B47" s="19"/>
      <c r="C47" s="9"/>
      <c r="D47" s="9"/>
      <c r="E47" s="10"/>
      <c r="F47" s="10"/>
      <c r="G47" s="21"/>
      <c r="H47" s="58"/>
      <c r="I47" s="24"/>
      <c r="J47" s="9"/>
      <c r="K47" s="9"/>
      <c r="L47" s="9"/>
      <c r="M47" s="9"/>
      <c r="N47" s="58"/>
    </row>
    <row r="48" spans="1:14" ht="23.1" customHeight="1" thickBot="1">
      <c r="A48" s="32"/>
      <c r="B48" s="33"/>
      <c r="C48" s="34"/>
      <c r="D48" s="34"/>
      <c r="E48" s="34"/>
      <c r="F48" s="46"/>
      <c r="G48" s="33"/>
      <c r="H48" s="48">
        <f>SUM(H44:H45)</f>
        <v>12061.029999999999</v>
      </c>
      <c r="I48" s="49"/>
      <c r="J48" s="50"/>
      <c r="K48" s="50"/>
      <c r="L48" s="50"/>
      <c r="M48" s="51"/>
      <c r="N48" s="48">
        <f>SUM(N44:N47)</f>
        <v>8401.7099999999991</v>
      </c>
    </row>
    <row r="49" spans="1:14" ht="23.1" customHeight="1" thickBot="1">
      <c r="A49" s="87" t="str">
        <f>A40</f>
        <v>Конституции 3а</v>
      </c>
      <c r="B49" s="87"/>
      <c r="C49" s="87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</row>
    <row r="50" spans="1:14" ht="23.1" customHeight="1" thickBot="1">
      <c r="A50" s="93" t="s">
        <v>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</row>
    <row r="51" spans="1:14" ht="33.75" customHeight="1">
      <c r="A51" s="1"/>
      <c r="B51" s="91" t="s">
        <v>24</v>
      </c>
      <c r="C51" s="92"/>
      <c r="D51" s="92"/>
      <c r="E51" s="92"/>
      <c r="F51" s="92"/>
      <c r="G51" s="92"/>
      <c r="H51" s="92"/>
      <c r="I51" s="98" t="s">
        <v>28</v>
      </c>
      <c r="J51" s="99"/>
      <c r="K51" s="99"/>
      <c r="L51" s="99"/>
      <c r="M51" s="99"/>
      <c r="N51" s="100"/>
    </row>
    <row r="52" spans="1:14" ht="23.1" customHeight="1" thickBot="1">
      <c r="A52" s="5" t="s">
        <v>1</v>
      </c>
      <c r="B52" s="96" t="s">
        <v>2</v>
      </c>
      <c r="C52" s="96"/>
      <c r="D52" s="96"/>
      <c r="E52" s="96"/>
      <c r="F52" s="96"/>
      <c r="G52" s="6" t="s">
        <v>3</v>
      </c>
      <c r="H52" s="83" t="s">
        <v>4</v>
      </c>
      <c r="I52" s="102" t="s">
        <v>2</v>
      </c>
      <c r="J52" s="103"/>
      <c r="K52" s="103"/>
      <c r="L52" s="103"/>
      <c r="M52" s="103"/>
      <c r="N52" s="85" t="s">
        <v>4</v>
      </c>
    </row>
    <row r="53" spans="1:14" ht="23.1" customHeight="1">
      <c r="A53" s="8" t="s">
        <v>17</v>
      </c>
      <c r="B53" s="19" t="s">
        <v>40</v>
      </c>
      <c r="C53" s="9"/>
      <c r="D53" s="9"/>
      <c r="E53" s="9"/>
      <c r="F53" s="9"/>
      <c r="G53" s="11"/>
      <c r="H53" s="21">
        <v>1808.06</v>
      </c>
      <c r="I53" s="13" t="s">
        <v>29</v>
      </c>
      <c r="J53" s="14"/>
      <c r="K53" s="14"/>
      <c r="L53" s="14"/>
      <c r="M53" s="15"/>
      <c r="N53" s="16">
        <v>3816.68</v>
      </c>
    </row>
    <row r="54" spans="1:14" ht="23.1" customHeight="1">
      <c r="A54" s="30"/>
      <c r="B54" s="61"/>
      <c r="C54" s="28"/>
      <c r="D54" s="28"/>
      <c r="E54" s="28"/>
      <c r="F54" s="62"/>
      <c r="G54" s="11"/>
      <c r="H54" s="84"/>
      <c r="I54" s="53" t="s">
        <v>32</v>
      </c>
      <c r="J54" s="9"/>
      <c r="K54" s="63"/>
      <c r="L54" s="9"/>
      <c r="M54" s="17"/>
      <c r="N54" s="59">
        <f>1697.47+1160.77</f>
        <v>2858.24</v>
      </c>
    </row>
    <row r="55" spans="1:14" ht="23.1" customHeight="1" thickBot="1">
      <c r="A55" s="30"/>
      <c r="B55" s="19"/>
      <c r="C55" s="9"/>
      <c r="D55" s="9"/>
      <c r="E55" s="9"/>
      <c r="F55" s="9"/>
      <c r="G55" s="11"/>
      <c r="H55" s="21"/>
      <c r="I55" s="53"/>
      <c r="J55" s="9"/>
      <c r="K55" s="9"/>
      <c r="L55" s="9"/>
      <c r="M55" s="17"/>
      <c r="N55" s="59"/>
    </row>
    <row r="56" spans="1:14" ht="23.1" customHeight="1" thickBot="1">
      <c r="A56" s="32"/>
      <c r="B56" s="33"/>
      <c r="C56" s="34"/>
      <c r="D56" s="34"/>
      <c r="E56" s="34"/>
      <c r="F56" s="46"/>
      <c r="G56" s="33"/>
      <c r="H56" s="36">
        <f>SUM(H53:H55)</f>
        <v>1808.06</v>
      </c>
      <c r="I56" s="25"/>
      <c r="J56" s="26"/>
      <c r="K56" s="26"/>
      <c r="L56" s="26"/>
      <c r="M56" s="37"/>
      <c r="N56" s="38">
        <f>SUM(N53:N55)</f>
        <v>6674.92</v>
      </c>
    </row>
    <row r="57" spans="1:14" ht="23.1" customHeight="1" thickBot="1">
      <c r="A57" s="87" t="str">
        <f>A49</f>
        <v>Конституции 3а</v>
      </c>
      <c r="B57" s="87"/>
      <c r="C57" s="87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</row>
    <row r="58" spans="1:14" ht="23.1" customHeight="1" thickBot="1">
      <c r="A58" s="93" t="s">
        <v>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spans="1:14" ht="41.25" customHeight="1">
      <c r="A59" s="1"/>
      <c r="B59" s="91" t="s">
        <v>24</v>
      </c>
      <c r="C59" s="92"/>
      <c r="D59" s="92"/>
      <c r="E59" s="92"/>
      <c r="F59" s="92"/>
      <c r="G59" s="92"/>
      <c r="H59" s="92"/>
      <c r="I59" s="98" t="s">
        <v>28</v>
      </c>
      <c r="J59" s="99"/>
      <c r="K59" s="99"/>
      <c r="L59" s="99"/>
      <c r="M59" s="99"/>
      <c r="N59" s="100"/>
    </row>
    <row r="60" spans="1:14" ht="23.1" customHeight="1" thickBot="1">
      <c r="A60" s="5" t="s">
        <v>1</v>
      </c>
      <c r="B60" s="96" t="s">
        <v>2</v>
      </c>
      <c r="C60" s="96"/>
      <c r="D60" s="96"/>
      <c r="E60" s="96"/>
      <c r="F60" s="96"/>
      <c r="G60" s="6" t="s">
        <v>3</v>
      </c>
      <c r="H60" s="83" t="s">
        <v>4</v>
      </c>
      <c r="I60" s="102" t="s">
        <v>2</v>
      </c>
      <c r="J60" s="103"/>
      <c r="K60" s="103"/>
      <c r="L60" s="103"/>
      <c r="M60" s="103"/>
      <c r="N60" s="85" t="s">
        <v>4</v>
      </c>
    </row>
    <row r="61" spans="1:14" ht="26.25" customHeight="1">
      <c r="A61" s="8" t="s">
        <v>18</v>
      </c>
      <c r="B61" s="19" t="s">
        <v>31</v>
      </c>
      <c r="C61" s="9"/>
      <c r="D61" s="9"/>
      <c r="E61" s="10"/>
      <c r="F61" s="10"/>
      <c r="G61" s="11"/>
      <c r="H61" s="12">
        <v>1257.55</v>
      </c>
      <c r="I61" s="86" t="s">
        <v>29</v>
      </c>
      <c r="J61" s="41"/>
      <c r="K61" s="41"/>
      <c r="L61" s="41"/>
      <c r="M61" s="42"/>
      <c r="N61" s="16">
        <v>7371.5</v>
      </c>
    </row>
    <row r="62" spans="1:14" ht="23.1" customHeight="1">
      <c r="A62" s="30"/>
      <c r="B62" s="19"/>
      <c r="C62" s="9"/>
      <c r="D62" s="9"/>
      <c r="E62" s="9"/>
      <c r="F62" s="9"/>
      <c r="G62" s="11"/>
      <c r="H62" s="21"/>
      <c r="I62" s="53" t="s">
        <v>32</v>
      </c>
      <c r="J62" s="9"/>
      <c r="K62" s="9"/>
      <c r="L62" s="9"/>
      <c r="M62" s="17"/>
      <c r="N62" s="59">
        <f>930.75*3</f>
        <v>2792.25</v>
      </c>
    </row>
    <row r="63" spans="1:14" ht="23.1" customHeight="1" thickBot="1">
      <c r="A63" s="30"/>
      <c r="B63" s="19"/>
      <c r="C63" s="9"/>
      <c r="D63" s="9"/>
      <c r="E63" s="9"/>
      <c r="F63" s="9"/>
      <c r="G63" s="11"/>
      <c r="H63" s="21"/>
      <c r="I63" s="29"/>
      <c r="J63" s="9"/>
      <c r="K63" s="9"/>
      <c r="L63" s="9"/>
      <c r="M63" s="17"/>
      <c r="N63" s="59"/>
    </row>
    <row r="64" spans="1:14" ht="23.1" customHeight="1" thickBot="1">
      <c r="A64" s="32"/>
      <c r="B64" s="33"/>
      <c r="C64" s="34"/>
      <c r="D64" s="34"/>
      <c r="E64" s="34"/>
      <c r="F64" s="46"/>
      <c r="G64" s="33"/>
      <c r="H64" s="36">
        <f>SUM(H61:H63)</f>
        <v>1257.55</v>
      </c>
      <c r="I64" s="25"/>
      <c r="J64" s="26"/>
      <c r="K64" s="26"/>
      <c r="L64" s="26"/>
      <c r="M64" s="37"/>
      <c r="N64" s="38">
        <f>SUM(N61:N63)</f>
        <v>10163.75</v>
      </c>
    </row>
    <row r="65" spans="1:14" ht="23.1" customHeight="1" thickBot="1">
      <c r="A65" s="87" t="str">
        <f>A57</f>
        <v>Конституции 3а</v>
      </c>
      <c r="B65" s="87"/>
      <c r="C65" s="87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</row>
    <row r="66" spans="1:14" ht="23.1" customHeight="1" thickBot="1">
      <c r="A66" s="93" t="s">
        <v>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</row>
    <row r="67" spans="1:14" ht="31.5" customHeight="1">
      <c r="A67" s="1"/>
      <c r="B67" s="91" t="s">
        <v>24</v>
      </c>
      <c r="C67" s="92"/>
      <c r="D67" s="92"/>
      <c r="E67" s="92"/>
      <c r="F67" s="92"/>
      <c r="G67" s="92"/>
      <c r="H67" s="92"/>
      <c r="I67" s="98" t="s">
        <v>28</v>
      </c>
      <c r="J67" s="99"/>
      <c r="K67" s="99"/>
      <c r="L67" s="99"/>
      <c r="M67" s="99"/>
      <c r="N67" s="100"/>
    </row>
    <row r="68" spans="1:14" ht="23.1" customHeight="1" thickBot="1">
      <c r="A68" s="5" t="s">
        <v>1</v>
      </c>
      <c r="B68" s="96" t="s">
        <v>2</v>
      </c>
      <c r="C68" s="96"/>
      <c r="D68" s="96"/>
      <c r="E68" s="96"/>
      <c r="F68" s="96"/>
      <c r="G68" s="6" t="s">
        <v>3</v>
      </c>
      <c r="H68" s="83" t="s">
        <v>4</v>
      </c>
      <c r="I68" s="102" t="s">
        <v>2</v>
      </c>
      <c r="J68" s="103"/>
      <c r="K68" s="103"/>
      <c r="L68" s="103"/>
      <c r="M68" s="103"/>
      <c r="N68" s="85" t="s">
        <v>4</v>
      </c>
    </row>
    <row r="69" spans="1:14" ht="23.1" customHeight="1">
      <c r="A69" s="8" t="s">
        <v>19</v>
      </c>
      <c r="B69" s="19"/>
      <c r="C69" s="9"/>
      <c r="D69" s="9"/>
      <c r="E69" s="9"/>
      <c r="F69" s="9"/>
      <c r="G69" s="11"/>
      <c r="H69" s="21"/>
      <c r="I69" s="86" t="s">
        <v>29</v>
      </c>
      <c r="J69" s="41"/>
      <c r="K69" s="41"/>
      <c r="L69" s="41"/>
      <c r="M69" s="42"/>
      <c r="N69" s="16">
        <v>7371.5</v>
      </c>
    </row>
    <row r="70" spans="1:14" ht="23.1" customHeight="1">
      <c r="A70" s="30"/>
      <c r="B70" s="19"/>
      <c r="C70" s="9"/>
      <c r="D70" s="9"/>
      <c r="E70" s="9"/>
      <c r="F70" s="9"/>
      <c r="G70" s="11"/>
      <c r="H70" s="21"/>
      <c r="I70" s="29" t="s">
        <v>32</v>
      </c>
      <c r="J70" s="9"/>
      <c r="K70" s="9"/>
      <c r="L70" s="9"/>
      <c r="M70" s="9"/>
      <c r="N70" s="66">
        <v>930.75</v>
      </c>
    </row>
    <row r="71" spans="1:14" ht="23.1" customHeight="1">
      <c r="A71" s="30"/>
      <c r="B71" s="19"/>
      <c r="C71" s="9"/>
      <c r="D71" s="9"/>
      <c r="E71" s="9"/>
      <c r="F71" s="9"/>
      <c r="G71" s="11"/>
      <c r="H71" s="21"/>
      <c r="I71" s="29" t="s">
        <v>36</v>
      </c>
      <c r="J71" s="9"/>
      <c r="K71" s="9"/>
      <c r="L71" s="9"/>
      <c r="M71" s="17"/>
      <c r="N71" s="59">
        <v>1807.65</v>
      </c>
    </row>
    <row r="72" spans="1:14" ht="23.1" customHeight="1" thickBot="1">
      <c r="A72" s="30"/>
      <c r="B72" s="19"/>
      <c r="C72" s="9"/>
      <c r="D72" s="9"/>
      <c r="E72" s="9"/>
      <c r="F72" s="9"/>
      <c r="G72" s="11"/>
      <c r="H72" s="21"/>
      <c r="I72" s="29"/>
      <c r="J72" s="9"/>
      <c r="K72" s="9"/>
      <c r="L72" s="9"/>
      <c r="M72" s="17"/>
      <c r="N72" s="59"/>
    </row>
    <row r="73" spans="1:14" ht="23.1" customHeight="1" thickBot="1">
      <c r="A73" s="32"/>
      <c r="B73" s="33"/>
      <c r="C73" s="34"/>
      <c r="D73" s="34"/>
      <c r="E73" s="34"/>
      <c r="F73" s="46"/>
      <c r="G73" s="33"/>
      <c r="H73" s="36">
        <f>SUM(H69:H72)</f>
        <v>0</v>
      </c>
      <c r="I73" s="25"/>
      <c r="J73" s="26"/>
      <c r="K73" s="26"/>
      <c r="L73" s="26"/>
      <c r="M73" s="37"/>
      <c r="N73" s="38">
        <f>SUM(N69:N72)</f>
        <v>10109.9</v>
      </c>
    </row>
    <row r="74" spans="1:14" ht="23.1" customHeight="1" thickBot="1">
      <c r="A74" s="87" t="str">
        <f>A65</f>
        <v>Конституции 3а</v>
      </c>
      <c r="B74" s="87"/>
      <c r="C74" s="87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</row>
    <row r="75" spans="1:14" ht="23.1" customHeight="1" thickBot="1">
      <c r="A75" s="93" t="s">
        <v>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5"/>
    </row>
    <row r="76" spans="1:14" ht="34.5" customHeight="1" thickBot="1">
      <c r="A76" s="1"/>
      <c r="B76" s="91" t="s">
        <v>24</v>
      </c>
      <c r="C76" s="92"/>
      <c r="D76" s="92"/>
      <c r="E76" s="92"/>
      <c r="F76" s="92"/>
      <c r="G76" s="92"/>
      <c r="H76" s="92"/>
      <c r="I76" s="88" t="s">
        <v>28</v>
      </c>
      <c r="J76" s="89"/>
      <c r="K76" s="89"/>
      <c r="L76" s="89"/>
      <c r="M76" s="89"/>
      <c r="N76" s="90"/>
    </row>
    <row r="77" spans="1:14" ht="23.1" customHeight="1" thickBot="1">
      <c r="A77" s="5" t="s">
        <v>1</v>
      </c>
      <c r="B77" s="96" t="s">
        <v>2</v>
      </c>
      <c r="C77" s="96"/>
      <c r="D77" s="96"/>
      <c r="E77" s="96"/>
      <c r="F77" s="96"/>
      <c r="G77" s="6" t="s">
        <v>3</v>
      </c>
      <c r="H77" s="7" t="s">
        <v>4</v>
      </c>
      <c r="I77" s="97" t="s">
        <v>2</v>
      </c>
      <c r="J77" s="97"/>
      <c r="K77" s="97"/>
      <c r="L77" s="97"/>
      <c r="M77" s="97"/>
      <c r="N77" s="80" t="s">
        <v>4</v>
      </c>
    </row>
    <row r="78" spans="1:14" ht="23.1" customHeight="1">
      <c r="A78" s="8" t="s">
        <v>20</v>
      </c>
      <c r="B78" s="19" t="s">
        <v>31</v>
      </c>
      <c r="C78" s="67"/>
      <c r="D78" s="67"/>
      <c r="E78" s="67"/>
      <c r="F78" s="68"/>
      <c r="G78" s="11"/>
      <c r="H78" s="69">
        <v>172.68</v>
      </c>
      <c r="I78" s="40" t="s">
        <v>29</v>
      </c>
      <c r="J78" s="41"/>
      <c r="K78" s="41"/>
      <c r="L78" s="41"/>
      <c r="M78" s="42"/>
      <c r="N78" s="16">
        <v>7371.5</v>
      </c>
    </row>
    <row r="79" spans="1:14" ht="23.1" customHeight="1" thickBot="1">
      <c r="A79" s="30"/>
      <c r="B79" s="19"/>
      <c r="C79" s="9"/>
      <c r="D79" s="9"/>
      <c r="E79" s="9"/>
      <c r="F79" s="9"/>
      <c r="G79" s="11"/>
      <c r="H79" s="21"/>
      <c r="I79" s="29"/>
      <c r="J79" s="9"/>
      <c r="K79" s="9"/>
      <c r="L79" s="9"/>
      <c r="M79" s="17"/>
      <c r="N79" s="59"/>
    </row>
    <row r="80" spans="1:14" ht="23.1" customHeight="1" thickBot="1">
      <c r="A80" s="32"/>
      <c r="B80" s="33"/>
      <c r="C80" s="34"/>
      <c r="D80" s="34"/>
      <c r="E80" s="34"/>
      <c r="F80" s="46"/>
      <c r="G80" s="33"/>
      <c r="H80" s="36">
        <f>SUM(H78:H79)</f>
        <v>172.68</v>
      </c>
      <c r="I80" s="25"/>
      <c r="J80" s="26"/>
      <c r="K80" s="26"/>
      <c r="L80" s="26"/>
      <c r="M80" s="37"/>
      <c r="N80" s="38">
        <f>SUM(N78:N79)</f>
        <v>7371.5</v>
      </c>
    </row>
    <row r="81" spans="1:14" ht="23.1" customHeight="1" thickBot="1">
      <c r="A81" s="87" t="str">
        <f>A74</f>
        <v>Конституции 3а</v>
      </c>
      <c r="B81" s="87"/>
      <c r="C81" s="87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</row>
    <row r="82" spans="1:14" ht="23.1" customHeight="1" thickBot="1">
      <c r="A82" s="93" t="s">
        <v>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5"/>
    </row>
    <row r="83" spans="1:14" ht="39.75" customHeight="1" thickBot="1">
      <c r="A83" s="1"/>
      <c r="B83" s="91" t="s">
        <v>24</v>
      </c>
      <c r="C83" s="92"/>
      <c r="D83" s="92"/>
      <c r="E83" s="92"/>
      <c r="F83" s="92"/>
      <c r="G83" s="92"/>
      <c r="H83" s="92"/>
      <c r="I83" s="88" t="s">
        <v>28</v>
      </c>
      <c r="J83" s="89"/>
      <c r="K83" s="89"/>
      <c r="L83" s="89"/>
      <c r="M83" s="89"/>
      <c r="N83" s="90"/>
    </row>
    <row r="84" spans="1:14" ht="23.1" customHeight="1" thickBot="1">
      <c r="A84" s="5" t="s">
        <v>1</v>
      </c>
      <c r="B84" s="96" t="s">
        <v>2</v>
      </c>
      <c r="C84" s="96"/>
      <c r="D84" s="96"/>
      <c r="E84" s="96"/>
      <c r="F84" s="96"/>
      <c r="G84" s="6" t="s">
        <v>3</v>
      </c>
      <c r="H84" s="7" t="s">
        <v>4</v>
      </c>
      <c r="I84" s="97" t="s">
        <v>2</v>
      </c>
      <c r="J84" s="97"/>
      <c r="K84" s="97"/>
      <c r="L84" s="97"/>
      <c r="M84" s="97"/>
      <c r="N84" s="80" t="s">
        <v>4</v>
      </c>
    </row>
    <row r="85" spans="1:14" ht="23.1" customHeight="1" thickBot="1">
      <c r="A85" s="8" t="s">
        <v>21</v>
      </c>
      <c r="B85" s="19"/>
      <c r="C85" s="9"/>
      <c r="D85" s="9"/>
      <c r="E85" s="9"/>
      <c r="F85" s="9"/>
      <c r="G85" s="11"/>
      <c r="H85" s="21"/>
      <c r="I85" s="40" t="s">
        <v>29</v>
      </c>
      <c r="J85" s="41"/>
      <c r="K85" s="41"/>
      <c r="L85" s="41"/>
      <c r="M85" s="42"/>
      <c r="N85" s="16">
        <v>7371.5</v>
      </c>
    </row>
    <row r="86" spans="1:14" ht="23.1" customHeight="1">
      <c r="A86" s="30"/>
      <c r="B86" s="19"/>
      <c r="C86" s="9"/>
      <c r="D86" s="9"/>
      <c r="E86" s="9"/>
      <c r="F86" s="9"/>
      <c r="G86" s="11"/>
      <c r="H86" s="21"/>
      <c r="I86" s="29" t="s">
        <v>41</v>
      </c>
      <c r="J86" s="64"/>
      <c r="K86" s="64"/>
      <c r="L86" s="64"/>
      <c r="M86" s="65"/>
      <c r="N86" s="52">
        <v>16618.11</v>
      </c>
    </row>
    <row r="87" spans="1:14" ht="23.1" customHeight="1" thickBot="1">
      <c r="A87" s="30"/>
      <c r="B87" s="19"/>
      <c r="C87" s="9"/>
      <c r="D87" s="9"/>
      <c r="E87" s="9"/>
      <c r="F87" s="9"/>
      <c r="G87" s="11"/>
      <c r="H87" s="21"/>
      <c r="I87" s="53"/>
      <c r="J87" s="70"/>
      <c r="K87" s="22"/>
      <c r="L87" s="22"/>
      <c r="M87" s="22"/>
      <c r="N87" s="66"/>
    </row>
    <row r="88" spans="1:14" ht="23.1" customHeight="1" thickBot="1">
      <c r="A88" s="32"/>
      <c r="B88" s="33"/>
      <c r="C88" s="34"/>
      <c r="D88" s="34"/>
      <c r="E88" s="34"/>
      <c r="F88" s="46"/>
      <c r="G88" s="33"/>
      <c r="H88" s="36">
        <f>SUM(H85:H87)</f>
        <v>0</v>
      </c>
      <c r="I88" s="25"/>
      <c r="J88" s="26"/>
      <c r="K88" s="26"/>
      <c r="L88" s="26"/>
      <c r="M88" s="37"/>
      <c r="N88" s="38">
        <f>SUM(N85:N87)</f>
        <v>23989.61</v>
      </c>
    </row>
    <row r="89" spans="1:14" ht="23.1" customHeight="1" thickBot="1">
      <c r="A89" s="87" t="str">
        <f>A81</f>
        <v>Конституции 3а</v>
      </c>
      <c r="B89" s="87"/>
      <c r="C89" s="87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</row>
    <row r="90" spans="1:14" ht="23.1" customHeight="1" thickBot="1">
      <c r="A90" s="93" t="s">
        <v>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5"/>
    </row>
    <row r="91" spans="1:14" ht="43.5" customHeight="1" thickBot="1">
      <c r="A91" s="1"/>
      <c r="B91" s="91" t="s">
        <v>24</v>
      </c>
      <c r="C91" s="92"/>
      <c r="D91" s="92"/>
      <c r="E91" s="92"/>
      <c r="F91" s="92"/>
      <c r="G91" s="92"/>
      <c r="H91" s="92"/>
      <c r="I91" s="88" t="s">
        <v>28</v>
      </c>
      <c r="J91" s="89"/>
      <c r="K91" s="89"/>
      <c r="L91" s="89"/>
      <c r="M91" s="89"/>
      <c r="N91" s="90"/>
    </row>
    <row r="92" spans="1:14" ht="23.1" customHeight="1" thickBot="1">
      <c r="A92" s="5" t="s">
        <v>1</v>
      </c>
      <c r="B92" s="96" t="s">
        <v>2</v>
      </c>
      <c r="C92" s="96"/>
      <c r="D92" s="96"/>
      <c r="E92" s="96"/>
      <c r="F92" s="96"/>
      <c r="G92" s="6" t="s">
        <v>3</v>
      </c>
      <c r="H92" s="7" t="s">
        <v>4</v>
      </c>
      <c r="I92" s="101" t="s">
        <v>2</v>
      </c>
      <c r="J92" s="101"/>
      <c r="K92" s="101"/>
      <c r="L92" s="101"/>
      <c r="M92" s="101"/>
      <c r="N92" s="81" t="s">
        <v>4</v>
      </c>
    </row>
    <row r="93" spans="1:14" ht="23.1" customHeight="1">
      <c r="A93" s="8" t="s">
        <v>22</v>
      </c>
      <c r="B93" s="27"/>
      <c r="C93" s="9"/>
      <c r="D93" s="9"/>
      <c r="E93" s="9"/>
      <c r="F93" s="9"/>
      <c r="G93" s="11"/>
      <c r="H93" s="18"/>
      <c r="I93" s="40" t="s">
        <v>29</v>
      </c>
      <c r="J93" s="41"/>
      <c r="K93" s="41"/>
      <c r="L93" s="41"/>
      <c r="M93" s="42"/>
      <c r="N93" s="16">
        <v>7371.5</v>
      </c>
    </row>
    <row r="94" spans="1:14" ht="23.1" customHeight="1" thickBot="1">
      <c r="A94" s="30"/>
      <c r="B94" s="19"/>
      <c r="C94" s="9"/>
      <c r="D94" s="9"/>
      <c r="E94" s="9"/>
      <c r="F94" s="9"/>
      <c r="G94" s="11"/>
      <c r="H94" s="18"/>
      <c r="I94" s="24" t="s">
        <v>42</v>
      </c>
      <c r="J94" s="9"/>
      <c r="K94" s="9"/>
      <c r="L94" s="9"/>
      <c r="M94" s="17"/>
      <c r="N94" s="18">
        <v>5200.8500000000004</v>
      </c>
    </row>
    <row r="95" spans="1:14" ht="23.1" customHeight="1" thickBot="1">
      <c r="A95" s="32"/>
      <c r="B95" s="33"/>
      <c r="C95" s="34"/>
      <c r="D95" s="34"/>
      <c r="E95" s="34"/>
      <c r="F95" s="46"/>
      <c r="G95" s="33"/>
      <c r="H95" s="48">
        <f>SUM(H93:H94)</f>
        <v>0</v>
      </c>
      <c r="I95" s="49"/>
      <c r="J95" s="50"/>
      <c r="K95" s="50"/>
      <c r="L95" s="50"/>
      <c r="M95" s="51"/>
      <c r="N95" s="48">
        <f>SUM(N93:N94)</f>
        <v>12572.35</v>
      </c>
    </row>
    <row r="96" spans="1:14" ht="23.1" customHeight="1">
      <c r="E96" s="105" t="s">
        <v>7</v>
      </c>
      <c r="F96" s="105"/>
      <c r="G96" s="105"/>
      <c r="H96" s="71">
        <f>H95+H88+H80+H73+H64+H56+H48+H39+H31+H23+H15+H7</f>
        <v>20880.920000000002</v>
      </c>
      <c r="K96" s="105" t="s">
        <v>7</v>
      </c>
      <c r="L96" s="105"/>
      <c r="M96" s="105"/>
      <c r="N96" s="71">
        <f>N95+N88+N80+N73+N64+N56+N48+N39+N31+N23+N15+N7</f>
        <v>137791.67999999999</v>
      </c>
    </row>
    <row r="97" spans="1:11" ht="23.1" customHeight="1">
      <c r="E97" s="72"/>
    </row>
    <row r="98" spans="1:11" ht="23.1" customHeight="1">
      <c r="K98" s="72"/>
    </row>
    <row r="100" spans="1:11">
      <c r="A100" s="104" t="s">
        <v>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>
      <c r="A101" s="104" t="s">
        <v>10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>
      <c r="A102" s="104" t="s">
        <v>33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1">
      <c r="A103" s="104" t="s">
        <v>26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>
      <c r="A104" s="74"/>
      <c r="B104" s="75"/>
      <c r="C104" s="75"/>
      <c r="D104" s="75"/>
      <c r="E104" s="75"/>
      <c r="F104" s="75"/>
      <c r="G104" s="73"/>
      <c r="H104" s="73"/>
    </row>
    <row r="105" spans="1:11" ht="15" customHeight="1">
      <c r="A105" s="74"/>
      <c r="B105" s="109" t="s">
        <v>6</v>
      </c>
      <c r="C105" s="109"/>
      <c r="D105" s="107" t="s">
        <v>27</v>
      </c>
      <c r="E105" s="107"/>
      <c r="F105" s="107" t="s">
        <v>23</v>
      </c>
      <c r="G105" s="107"/>
      <c r="H105" s="108" t="s">
        <v>11</v>
      </c>
      <c r="I105" s="108"/>
      <c r="J105" s="76"/>
    </row>
    <row r="106" spans="1:11" ht="15" customHeight="1">
      <c r="A106" s="74"/>
      <c r="B106" s="109"/>
      <c r="C106" s="109"/>
      <c r="D106" s="107"/>
      <c r="E106" s="107"/>
      <c r="F106" s="107"/>
      <c r="G106" s="107"/>
      <c r="H106" s="108"/>
      <c r="I106" s="108"/>
      <c r="J106" s="76"/>
    </row>
    <row r="107" spans="1:11" ht="36.75" customHeight="1">
      <c r="A107" s="77" t="s">
        <v>25</v>
      </c>
      <c r="B107" s="106">
        <v>256185.99</v>
      </c>
      <c r="C107" s="106"/>
      <c r="D107" s="106">
        <v>223102.68</v>
      </c>
      <c r="E107" s="106"/>
      <c r="F107" s="106">
        <f>H96+N96</f>
        <v>158672.6</v>
      </c>
      <c r="G107" s="106"/>
      <c r="H107" s="106">
        <f>D107-F107</f>
        <v>64430.079999999987</v>
      </c>
      <c r="I107" s="106"/>
    </row>
  </sheetData>
  <mergeCells count="86">
    <mergeCell ref="F107:G107"/>
    <mergeCell ref="H107:I107"/>
    <mergeCell ref="A102:K102"/>
    <mergeCell ref="F105:G106"/>
    <mergeCell ref="D105:E106"/>
    <mergeCell ref="A101:K101"/>
    <mergeCell ref="H105:I106"/>
    <mergeCell ref="B105:C106"/>
    <mergeCell ref="A103:K103"/>
    <mergeCell ref="B107:C107"/>
    <mergeCell ref="D107:E107"/>
    <mergeCell ref="A90:N90"/>
    <mergeCell ref="B76:H76"/>
    <mergeCell ref="A81:C81"/>
    <mergeCell ref="I83:N83"/>
    <mergeCell ref="I77:M77"/>
    <mergeCell ref="B83:H83"/>
    <mergeCell ref="B77:F77"/>
    <mergeCell ref="A82:N82"/>
    <mergeCell ref="A89:C89"/>
    <mergeCell ref="I92:M92"/>
    <mergeCell ref="E96:G96"/>
    <mergeCell ref="I91:N91"/>
    <mergeCell ref="K96:M96"/>
    <mergeCell ref="B91:H91"/>
    <mergeCell ref="B92:F92"/>
    <mergeCell ref="A100:K100"/>
    <mergeCell ref="B84:F84"/>
    <mergeCell ref="A65:C65"/>
    <mergeCell ref="B67:H67"/>
    <mergeCell ref="I67:N67"/>
    <mergeCell ref="I84:M84"/>
    <mergeCell ref="B68:F68"/>
    <mergeCell ref="I68:M68"/>
    <mergeCell ref="A75:N75"/>
    <mergeCell ref="A74:C74"/>
    <mergeCell ref="A66:N66"/>
    <mergeCell ref="I76:N76"/>
    <mergeCell ref="A57:C57"/>
    <mergeCell ref="B60:F60"/>
    <mergeCell ref="I59:N59"/>
    <mergeCell ref="B59:H59"/>
    <mergeCell ref="A58:N58"/>
    <mergeCell ref="I60:M60"/>
    <mergeCell ref="I11:M11"/>
    <mergeCell ref="B11:F11"/>
    <mergeCell ref="I18:N18"/>
    <mergeCell ref="B18:H18"/>
    <mergeCell ref="A17:N17"/>
    <mergeCell ref="A16:C16"/>
    <mergeCell ref="I52:M52"/>
    <mergeCell ref="I43:M43"/>
    <mergeCell ref="B27:F27"/>
    <mergeCell ref="B34:H34"/>
    <mergeCell ref="I35:M35"/>
    <mergeCell ref="B42:H42"/>
    <mergeCell ref="B52:F52"/>
    <mergeCell ref="B43:F43"/>
    <mergeCell ref="A41:N41"/>
    <mergeCell ref="B35:F35"/>
    <mergeCell ref="B19:F19"/>
    <mergeCell ref="A24:C24"/>
    <mergeCell ref="B51:H51"/>
    <mergeCell ref="A50:N50"/>
    <mergeCell ref="I34:N34"/>
    <mergeCell ref="A32:C32"/>
    <mergeCell ref="I51:N51"/>
    <mergeCell ref="I42:N42"/>
    <mergeCell ref="I19:M19"/>
    <mergeCell ref="B26:H26"/>
    <mergeCell ref="I27:M27"/>
    <mergeCell ref="A49:C49"/>
    <mergeCell ref="A25:N25"/>
    <mergeCell ref="I26:N26"/>
    <mergeCell ref="A33:N33"/>
    <mergeCell ref="A40:C40"/>
    <mergeCell ref="A8:C8"/>
    <mergeCell ref="I10:N10"/>
    <mergeCell ref="A1:C1"/>
    <mergeCell ref="B3:H3"/>
    <mergeCell ref="A2:N2"/>
    <mergeCell ref="B4:F4"/>
    <mergeCell ref="I3:N3"/>
    <mergeCell ref="I4:M4"/>
    <mergeCell ref="A9:N9"/>
    <mergeCell ref="B10:H10"/>
  </mergeCells>
  <phoneticPr fontId="2" type="noConversion"/>
  <pageMargins left="0.19685039370078741" right="0.19685039370078741" top="0.19685039370078741" bottom="0.19685039370078741" header="0.17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Конституции 3а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2013-08-12T13:24:21Z</cp:lastPrinted>
  <dcterms:created xsi:type="dcterms:W3CDTF">2013-02-05T05:42:12Z</dcterms:created>
  <dcterms:modified xsi:type="dcterms:W3CDTF">2020-06-20T12:03:18Z</dcterms:modified>
</cp:coreProperties>
</file>