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Гнаровская 14" sheetId="4" r:id="rId1"/>
  </sheets>
  <calcPr calcId="114210"/>
</workbook>
</file>

<file path=xl/calcChain.xml><?xml version="1.0" encoding="utf-8"?>
<calcChain xmlns="http://schemas.openxmlformats.org/spreadsheetml/2006/main">
  <c r="H9" i="4"/>
  <c r="H17"/>
  <c r="H26"/>
  <c r="H36"/>
  <c r="H44"/>
  <c r="H53"/>
  <c r="H61"/>
  <c r="H70"/>
  <c r="H79"/>
  <c r="H88"/>
  <c r="H97"/>
  <c r="H106"/>
  <c r="H107"/>
  <c r="N106"/>
  <c r="N94"/>
  <c r="N97"/>
  <c r="N85"/>
  <c r="N88"/>
  <c r="N79"/>
  <c r="N70"/>
  <c r="N61"/>
  <c r="N50"/>
  <c r="N53"/>
  <c r="N42"/>
  <c r="N44"/>
  <c r="N36"/>
  <c r="N24"/>
  <c r="N26"/>
  <c r="N17"/>
  <c r="N9"/>
  <c r="N107"/>
  <c r="F118"/>
  <c r="H118"/>
  <c r="A18"/>
  <c r="A27"/>
  <c r="A37"/>
  <c r="A45"/>
  <c r="A10"/>
  <c r="A54"/>
  <c r="A62"/>
  <c r="A71"/>
  <c r="A80"/>
  <c r="A89"/>
  <c r="A98"/>
</calcChain>
</file>

<file path=xl/sharedStrings.xml><?xml version="1.0" encoding="utf-8"?>
<sst xmlns="http://schemas.openxmlformats.org/spreadsheetml/2006/main" count="175" uniqueCount="45">
  <si>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</si>
  <si>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</si>
  <si>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</si>
  <si>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</si>
  <si>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</si>
  <si>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</si>
  <si>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</si>
  <si>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</si>
  <si>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январь</t>
  </si>
  <si>
    <t>ул.Гнаровская д.14</t>
  </si>
  <si>
    <t>декабрь</t>
  </si>
  <si>
    <t>февраль</t>
  </si>
  <si>
    <t>март</t>
  </si>
  <si>
    <t>остаток (+) /перерасход(-)</t>
  </si>
  <si>
    <t>по начислению, поступлению, затратам  средств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</si>
  <si>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</si>
  <si>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</si>
  <si>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</si>
  <si>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</si>
  <si>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</si>
  <si>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</si>
  <si>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</si>
  <si>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</si>
  <si>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ремонт конструктивных элементов жилого дома</t>
  </si>
  <si>
    <t>ремонт и обслуживание внутридомового инж.оборудования</t>
  </si>
  <si>
    <t>выполнение</t>
  </si>
  <si>
    <t>ИТОГО</t>
  </si>
  <si>
    <t>поступление</t>
  </si>
  <si>
    <t>содержание аварийной службы</t>
  </si>
  <si>
    <t>дома № 14  по ул. Гнаровской</t>
  </si>
  <si>
    <t>восстановление освещения</t>
  </si>
  <si>
    <t>прочистка канализации</t>
  </si>
  <si>
    <t xml:space="preserve">по текущему  ремонту </t>
  </si>
  <si>
    <t>ремонт кровли</t>
  </si>
  <si>
    <t>замена радиаторов, ремонт тепл.трубы</t>
  </si>
  <si>
    <t>ремонт трубы хвс</t>
  </si>
  <si>
    <t>замена радиаторов</t>
  </si>
  <si>
    <t>ремонт проводки</t>
  </si>
  <si>
    <t>ремонт стены, обработка антиплесенью</t>
  </si>
  <si>
    <t>ремонт стены в подъезде</t>
  </si>
  <si>
    <t>ремонт балк.плиты</t>
  </si>
  <si>
    <t>восстановление гидроизоляции примыканий (кровля.)</t>
  </si>
  <si>
    <t>прочистка водостоков</t>
  </si>
  <si>
    <t>замана радиаторов</t>
  </si>
  <si>
    <t>установка насоса для повышения давления хвс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</si>
</sst>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0" xfId="1" applyFont="1" applyFill="1" applyAlignment="1"/>
    <xf numFmtId="0" fontId="3" fillId="0" borderId="1" xfId="1" applyFont="1" applyFill="1" applyBorder="1" applyAlignment="1"/>
    <xf numFmtId="0" fontId="4" fillId="0" borderId="0" xfId="0" applyFont="1" applyFill="1"/>
    <xf numFmtId="0" fontId="5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5" fillId="0" borderId="7" xfId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right"/>
    </xf>
    <xf numFmtId="2" fontId="5" fillId="0" borderId="8" xfId="1" applyNumberFormat="1" applyFont="1" applyFill="1" applyBorder="1"/>
    <xf numFmtId="2" fontId="5" fillId="0" borderId="9" xfId="1" applyNumberFormat="1" applyFont="1" applyFill="1" applyBorder="1"/>
    <xf numFmtId="0" fontId="3" fillId="0" borderId="10" xfId="1" applyFont="1" applyFill="1" applyBorder="1"/>
    <xf numFmtId="0" fontId="3" fillId="0" borderId="0" xfId="1" applyFont="1" applyFill="1" applyBorder="1"/>
    <xf numFmtId="2" fontId="3" fillId="0" borderId="11" xfId="1" applyNumberFormat="1" applyFont="1" applyFill="1" applyBorder="1"/>
    <xf numFmtId="2" fontId="5" fillId="0" borderId="7" xfId="1" applyNumberFormat="1" applyFont="1" applyFill="1" applyBorder="1"/>
    <xf numFmtId="2" fontId="3" fillId="0" borderId="12" xfId="1" applyNumberFormat="1" applyFont="1" applyFill="1" applyBorder="1"/>
    <xf numFmtId="0" fontId="5" fillId="0" borderId="6" xfId="1" applyFont="1" applyFill="1" applyBorder="1"/>
    <xf numFmtId="0" fontId="5" fillId="0" borderId="10" xfId="1" applyFont="1" applyFill="1" applyBorder="1"/>
    <xf numFmtId="2" fontId="5" fillId="0" borderId="12" xfId="1" applyNumberFormat="1" applyFont="1" applyFill="1" applyBorder="1"/>
    <xf numFmtId="0" fontId="5" fillId="0" borderId="13" xfId="1" applyFont="1" applyFill="1" applyBorder="1"/>
    <xf numFmtId="2" fontId="5" fillId="0" borderId="0" xfId="1" applyNumberFormat="1" applyFont="1" applyFill="1" applyBorder="1"/>
    <xf numFmtId="0" fontId="5" fillId="0" borderId="3" xfId="1" applyFont="1" applyFill="1" applyBorder="1"/>
    <xf numFmtId="0" fontId="5" fillId="0" borderId="14" xfId="1" applyFont="1" applyFill="1" applyBorder="1"/>
    <xf numFmtId="0" fontId="5" fillId="0" borderId="15" xfId="1" applyFont="1" applyFill="1" applyBorder="1"/>
    <xf numFmtId="0" fontId="5" fillId="0" borderId="16" xfId="1" applyFont="1" applyFill="1" applyBorder="1"/>
    <xf numFmtId="0" fontId="5" fillId="0" borderId="17" xfId="1" applyFont="1" applyFill="1" applyBorder="1"/>
    <xf numFmtId="2" fontId="3" fillId="0" borderId="18" xfId="1" applyNumberFormat="1" applyFont="1" applyFill="1" applyBorder="1"/>
    <xf numFmtId="0" fontId="3" fillId="0" borderId="19" xfId="1" applyFont="1" applyFill="1" applyBorder="1"/>
    <xf numFmtId="0" fontId="3" fillId="0" borderId="1" xfId="1" applyFont="1" applyFill="1" applyBorder="1"/>
    <xf numFmtId="0" fontId="3" fillId="0" borderId="20" xfId="1" applyFont="1" applyFill="1" applyBorder="1"/>
    <xf numFmtId="0" fontId="3" fillId="0" borderId="21" xfId="1" applyFont="1" applyFill="1" applyBorder="1" applyAlignment="1"/>
    <xf numFmtId="0" fontId="3" fillId="0" borderId="22" xfId="1" applyFont="1" applyFill="1" applyBorder="1" applyAlignment="1"/>
    <xf numFmtId="0" fontId="3" fillId="0" borderId="23" xfId="1" applyFont="1" applyFill="1" applyBorder="1"/>
    <xf numFmtId="0" fontId="3" fillId="0" borderId="15" xfId="1" applyFont="1" applyFill="1" applyBorder="1"/>
    <xf numFmtId="0" fontId="3" fillId="0" borderId="24" xfId="1" applyFont="1" applyFill="1" applyBorder="1"/>
    <xf numFmtId="0" fontId="3" fillId="0" borderId="25" xfId="1" applyFont="1" applyFill="1" applyBorder="1"/>
    <xf numFmtId="0" fontId="3" fillId="0" borderId="26" xfId="1" applyFont="1" applyFill="1" applyBorder="1"/>
    <xf numFmtId="0" fontId="5" fillId="0" borderId="7" xfId="1" applyFont="1" applyBorder="1"/>
    <xf numFmtId="0" fontId="5" fillId="0" borderId="0" xfId="1" applyFont="1" applyBorder="1"/>
    <xf numFmtId="0" fontId="5" fillId="0" borderId="27" xfId="1" applyFont="1" applyFill="1" applyBorder="1"/>
    <xf numFmtId="2" fontId="5" fillId="0" borderId="28" xfId="1" applyNumberFormat="1" applyFont="1" applyFill="1" applyBorder="1"/>
    <xf numFmtId="2" fontId="5" fillId="0" borderId="29" xfId="1" applyNumberFormat="1" applyFont="1" applyFill="1" applyBorder="1"/>
    <xf numFmtId="2" fontId="3" fillId="0" borderId="30" xfId="1" applyNumberFormat="1" applyFont="1" applyFill="1" applyBorder="1"/>
    <xf numFmtId="0" fontId="3" fillId="0" borderId="31" xfId="1" applyFont="1" applyFill="1" applyBorder="1"/>
    <xf numFmtId="2" fontId="3" fillId="0" borderId="32" xfId="1" applyNumberFormat="1" applyFont="1" applyFill="1" applyBorder="1"/>
    <xf numFmtId="0" fontId="3" fillId="0" borderId="33" xfId="1" applyFont="1" applyFill="1" applyBorder="1" applyAlignment="1"/>
    <xf numFmtId="2" fontId="5" fillId="0" borderId="34" xfId="1" applyNumberFormat="1" applyFont="1" applyFill="1" applyBorder="1"/>
    <xf numFmtId="2" fontId="4" fillId="0" borderId="0" xfId="0" applyNumberFormat="1" applyFont="1" applyFill="1"/>
    <xf numFmtId="2" fontId="7" fillId="0" borderId="35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7" fillId="0" borderId="35" xfId="0" applyFont="1" applyFill="1" applyBorder="1" applyAlignment="1">
      <alignment horizontal="center" vertical="center" wrapText="1"/>
    </xf>
    <xf numFmtId="0" fontId="5" fillId="0" borderId="27" xfId="1" applyFont="1" applyBorder="1"/>
    <xf numFmtId="0" fontId="5" fillId="0" borderId="13" xfId="1" applyFont="1" applyBorder="1"/>
    <xf numFmtId="2" fontId="5" fillId="0" borderId="9" xfId="1" applyNumberFormat="1" applyFont="1" applyBorder="1"/>
    <xf numFmtId="2" fontId="5" fillId="0" borderId="0" xfId="1" applyNumberFormat="1" applyFont="1" applyBorder="1"/>
    <xf numFmtId="0" fontId="3" fillId="2" borderId="36" xfId="1" applyFont="1" applyFill="1" applyBorder="1"/>
    <xf numFmtId="0" fontId="3" fillId="2" borderId="9" xfId="1" applyFont="1" applyFill="1" applyBorder="1"/>
    <xf numFmtId="2" fontId="3" fillId="0" borderId="37" xfId="1" applyNumberFormat="1" applyFont="1" applyFill="1" applyBorder="1"/>
    <xf numFmtId="2" fontId="5" fillId="0" borderId="38" xfId="1" applyNumberFormat="1" applyFont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0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wrapText="1"/>
    </xf>
    <xf numFmtId="0" fontId="3" fillId="2" borderId="21" xfId="1" applyFont="1" applyFill="1" applyBorder="1" applyAlignment="1">
      <alignment horizontal="center" wrapText="1"/>
    </xf>
    <xf numFmtId="0" fontId="3" fillId="2" borderId="43" xfId="1" applyFont="1" applyFill="1" applyBorder="1" applyAlignment="1">
      <alignment horizontal="center" wrapText="1"/>
    </xf>
    <xf numFmtId="0" fontId="3" fillId="2" borderId="42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39" xfId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right"/>
    </xf>
    <xf numFmtId="2" fontId="3" fillId="0" borderId="3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8"/>
  <sheetViews>
    <sheetView tabSelected="1" topLeftCell="A99" zoomScale="75" workbookViewId="0">
      <selection activeCell="N105" sqref="N105"/>
    </sheetView>
  </sheetViews>
  <sheetFormatPr defaultRowHeight="16.5"/>
  <cols>
    <col min="1" max="1" width="21.42578125" style="3" customWidth="1"/>
    <col min="2" max="4" width="9.140625" style="3"/>
    <col min="5" max="5" width="15" style="3" customWidth="1"/>
    <col min="6" max="6" width="6" style="3" customWidth="1"/>
    <col min="7" max="7" width="15.28515625" style="3" customWidth="1"/>
    <col min="8" max="8" width="11.140625" style="3" customWidth="1"/>
    <col min="9" max="10" width="9.140625" style="3"/>
    <col min="11" max="11" width="11.42578125" style="3" customWidth="1"/>
    <col min="12" max="12" width="13.140625" style="3" customWidth="1"/>
    <col min="13" max="13" width="18.85546875" style="3" customWidth="1"/>
    <col min="14" max="14" width="12.7109375" style="3" customWidth="1"/>
    <col min="15" max="16384" width="9.140625" style="3"/>
  </cols>
  <sheetData>
    <row r="1" spans="1:14" ht="23.1" customHeight="1" thickBot="1">
      <c r="A1" s="75" t="s">
        <v>9</v>
      </c>
      <c r="B1" s="75"/>
      <c r="C1" s="75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23.1" customHeight="1" thickBot="1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ht="31.5" customHeight="1" thickBot="1">
      <c r="A3" s="4"/>
      <c r="B3" s="67" t="s">
        <v>23</v>
      </c>
      <c r="C3" s="68"/>
      <c r="D3" s="68"/>
      <c r="E3" s="68"/>
      <c r="F3" s="68"/>
      <c r="G3" s="68"/>
      <c r="H3" s="68"/>
      <c r="I3" s="69" t="s">
        <v>24</v>
      </c>
      <c r="J3" s="70"/>
      <c r="K3" s="70"/>
      <c r="L3" s="70"/>
      <c r="M3" s="70"/>
      <c r="N3" s="71"/>
    </row>
    <row r="4" spans="1:14" ht="23.1" customHeight="1" thickBot="1">
      <c r="A4" s="5" t="s">
        <v>1</v>
      </c>
      <c r="B4" s="65" t="s">
        <v>2</v>
      </c>
      <c r="C4" s="65"/>
      <c r="D4" s="65"/>
      <c r="E4" s="65"/>
      <c r="F4" s="65"/>
      <c r="G4" s="6" t="s">
        <v>3</v>
      </c>
      <c r="H4" s="7" t="s">
        <v>4</v>
      </c>
      <c r="I4" s="64" t="s">
        <v>2</v>
      </c>
      <c r="J4" s="64"/>
      <c r="K4" s="64"/>
      <c r="L4" s="64"/>
      <c r="M4" s="64"/>
      <c r="N4" s="60" t="s">
        <v>4</v>
      </c>
    </row>
    <row r="5" spans="1:14" ht="23.1" customHeight="1">
      <c r="A5" s="8" t="s">
        <v>8</v>
      </c>
      <c r="B5" s="40" t="s">
        <v>37</v>
      </c>
      <c r="C5" s="10"/>
      <c r="D5" s="10"/>
      <c r="E5" s="10"/>
      <c r="F5" s="11"/>
      <c r="G5" s="12"/>
      <c r="H5" s="13">
        <v>712</v>
      </c>
      <c r="I5" s="14" t="s">
        <v>28</v>
      </c>
      <c r="J5" s="15"/>
      <c r="K5" s="15"/>
      <c r="L5" s="15"/>
      <c r="M5" s="15"/>
      <c r="N5" s="16">
        <v>8913.15</v>
      </c>
    </row>
    <row r="6" spans="1:14" ht="23.1" customHeight="1">
      <c r="A6" s="8"/>
      <c r="B6" s="9" t="s">
        <v>38</v>
      </c>
      <c r="C6" s="10"/>
      <c r="D6" s="10"/>
      <c r="E6" s="10"/>
      <c r="F6" s="11"/>
      <c r="G6" s="17"/>
      <c r="H6" s="13">
        <v>1670.56</v>
      </c>
      <c r="I6" s="14"/>
      <c r="J6" s="15"/>
      <c r="K6" s="15"/>
      <c r="L6" s="15"/>
      <c r="M6" s="15"/>
      <c r="N6" s="18"/>
    </row>
    <row r="7" spans="1:14" ht="23.1" customHeight="1">
      <c r="A7" s="8"/>
      <c r="B7" s="9"/>
      <c r="C7" s="10"/>
      <c r="D7" s="10"/>
      <c r="E7" s="10"/>
      <c r="F7" s="11"/>
      <c r="G7" s="17"/>
      <c r="H7" s="13"/>
      <c r="I7" s="14"/>
      <c r="J7" s="15"/>
      <c r="K7" s="15"/>
      <c r="L7" s="15"/>
      <c r="M7" s="15"/>
      <c r="N7" s="18"/>
    </row>
    <row r="8" spans="1:14" ht="23.1" customHeight="1" thickBot="1">
      <c r="A8" s="19"/>
      <c r="B8" s="9"/>
      <c r="C8" s="10"/>
      <c r="D8" s="10"/>
      <c r="E8" s="10"/>
      <c r="F8" s="10"/>
      <c r="G8" s="12"/>
      <c r="H8" s="13"/>
      <c r="I8" s="20"/>
      <c r="J8" s="10"/>
      <c r="K8" s="10"/>
      <c r="L8" s="10"/>
      <c r="M8" s="22"/>
      <c r="N8" s="13"/>
    </row>
    <row r="9" spans="1:14" ht="23.1" customHeight="1" thickBot="1">
      <c r="A9" s="24"/>
      <c r="B9" s="25"/>
      <c r="C9" s="26"/>
      <c r="D9" s="26"/>
      <c r="E9" s="26"/>
      <c r="F9" s="27"/>
      <c r="G9" s="28"/>
      <c r="H9" s="29">
        <f>SUM(H5:H8)</f>
        <v>2382.56</v>
      </c>
      <c r="I9" s="30"/>
      <c r="J9" s="31"/>
      <c r="K9" s="31"/>
      <c r="L9" s="31"/>
      <c r="M9" s="32"/>
      <c r="N9" s="29">
        <f>SUM(N5:N8)</f>
        <v>8913.15</v>
      </c>
    </row>
    <row r="10" spans="1:14" ht="23.1" customHeight="1" thickBot="1">
      <c r="A10" s="75" t="str">
        <f>A1</f>
        <v>ул.Гнаровская д.14</v>
      </c>
      <c r="B10" s="75"/>
      <c r="C10" s="75"/>
      <c r="D10" s="1"/>
      <c r="E10" s="1"/>
      <c r="F10" s="1"/>
      <c r="G10" s="1"/>
      <c r="H10" s="1"/>
      <c r="I10" s="33"/>
      <c r="J10" s="33"/>
      <c r="K10" s="33"/>
      <c r="L10" s="33"/>
      <c r="M10" s="33"/>
      <c r="N10" s="34"/>
    </row>
    <row r="11" spans="1:14" ht="23.1" customHeight="1" thickBot="1">
      <c r="A11" s="72" t="s">
        <v>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</row>
    <row r="12" spans="1:14" ht="36.75" customHeight="1" thickBot="1">
      <c r="A12" s="4"/>
      <c r="B12" s="67" t="s">
        <v>23</v>
      </c>
      <c r="C12" s="68"/>
      <c r="D12" s="68"/>
      <c r="E12" s="68"/>
      <c r="F12" s="68"/>
      <c r="G12" s="68"/>
      <c r="H12" s="68"/>
      <c r="I12" s="69" t="s">
        <v>24</v>
      </c>
      <c r="J12" s="70"/>
      <c r="K12" s="70"/>
      <c r="L12" s="70"/>
      <c r="M12" s="70"/>
      <c r="N12" s="71"/>
    </row>
    <row r="13" spans="1:14" ht="23.1" customHeight="1" thickBot="1">
      <c r="A13" s="5" t="s">
        <v>1</v>
      </c>
      <c r="B13" s="65" t="s">
        <v>2</v>
      </c>
      <c r="C13" s="65"/>
      <c r="D13" s="65"/>
      <c r="E13" s="65"/>
      <c r="F13" s="65"/>
      <c r="G13" s="6" t="s">
        <v>3</v>
      </c>
      <c r="H13" s="7" t="s">
        <v>4</v>
      </c>
      <c r="I13" s="64" t="s">
        <v>2</v>
      </c>
      <c r="J13" s="64"/>
      <c r="K13" s="64"/>
      <c r="L13" s="64"/>
      <c r="M13" s="64"/>
      <c r="N13" s="60" t="s">
        <v>4</v>
      </c>
    </row>
    <row r="14" spans="1:14" ht="23.1" customHeight="1">
      <c r="A14" s="8" t="s">
        <v>11</v>
      </c>
      <c r="B14" s="9" t="s">
        <v>30</v>
      </c>
      <c r="C14" s="10"/>
      <c r="D14" s="10"/>
      <c r="E14" s="10"/>
      <c r="F14" s="10"/>
      <c r="G14" s="12"/>
      <c r="H14" s="13">
        <v>332.33</v>
      </c>
      <c r="I14" s="14" t="s">
        <v>28</v>
      </c>
      <c r="J14" s="15"/>
      <c r="K14" s="15"/>
      <c r="L14" s="15"/>
      <c r="M14" s="15"/>
      <c r="N14" s="16">
        <v>8913.15</v>
      </c>
    </row>
    <row r="15" spans="1:14" ht="23.1" customHeight="1">
      <c r="A15" s="19"/>
      <c r="B15" s="9"/>
      <c r="C15" s="10"/>
      <c r="D15" s="10"/>
      <c r="E15" s="11"/>
      <c r="F15" s="11"/>
      <c r="G15" s="17"/>
      <c r="H15" s="13"/>
      <c r="I15" s="20"/>
      <c r="J15" s="10"/>
      <c r="K15" s="10"/>
      <c r="L15" s="10"/>
      <c r="M15" s="22"/>
      <c r="N15" s="13"/>
    </row>
    <row r="16" spans="1:14" ht="23.1" customHeight="1" thickBot="1">
      <c r="A16" s="19"/>
      <c r="B16" s="9"/>
      <c r="C16" s="10"/>
      <c r="D16" s="10"/>
      <c r="E16" s="11"/>
      <c r="F16" s="11"/>
      <c r="G16" s="12"/>
      <c r="H16" s="13"/>
      <c r="I16" s="20"/>
      <c r="J16" s="10"/>
      <c r="K16" s="10"/>
      <c r="L16" s="10"/>
      <c r="M16" s="22"/>
      <c r="N16" s="13"/>
    </row>
    <row r="17" spans="1:14" ht="23.1" customHeight="1" thickBot="1">
      <c r="A17" s="24"/>
      <c r="B17" s="25"/>
      <c r="C17" s="26"/>
      <c r="D17" s="26"/>
      <c r="E17" s="26"/>
      <c r="F17" s="27"/>
      <c r="G17" s="25"/>
      <c r="H17" s="29">
        <f>SUM(H14:H16)</f>
        <v>332.33</v>
      </c>
      <c r="I17" s="35"/>
      <c r="J17" s="36"/>
      <c r="K17" s="36"/>
      <c r="L17" s="36"/>
      <c r="M17" s="37"/>
      <c r="N17" s="29">
        <f>SUM(N14:N16)</f>
        <v>8913.15</v>
      </c>
    </row>
    <row r="18" spans="1:14" ht="23.1" customHeight="1" thickBot="1">
      <c r="A18" s="75" t="str">
        <f>A1</f>
        <v>ул.Гнаровская д.14</v>
      </c>
      <c r="B18" s="75"/>
      <c r="C18" s="75"/>
      <c r="D18" s="1"/>
      <c r="E18" s="1"/>
      <c r="F18" s="1"/>
      <c r="G18" s="1"/>
      <c r="H18" s="1"/>
      <c r="I18" s="33"/>
      <c r="J18" s="33"/>
      <c r="K18" s="33"/>
      <c r="L18" s="33"/>
      <c r="M18" s="33"/>
      <c r="N18" s="34"/>
    </row>
    <row r="19" spans="1:14" ht="23.1" customHeight="1" thickBot="1">
      <c r="A19" s="72" t="s">
        <v>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</row>
    <row r="20" spans="1:14" ht="34.5" customHeight="1" thickBot="1">
      <c r="A20" s="4"/>
      <c r="B20" s="67" t="s">
        <v>23</v>
      </c>
      <c r="C20" s="68"/>
      <c r="D20" s="68"/>
      <c r="E20" s="68"/>
      <c r="F20" s="68"/>
      <c r="G20" s="68"/>
      <c r="H20" s="68"/>
      <c r="I20" s="69" t="s">
        <v>24</v>
      </c>
      <c r="J20" s="70"/>
      <c r="K20" s="70"/>
      <c r="L20" s="70"/>
      <c r="M20" s="70"/>
      <c r="N20" s="71"/>
    </row>
    <row r="21" spans="1:14" ht="23.1" customHeight="1" thickBot="1">
      <c r="A21" s="5" t="s">
        <v>1</v>
      </c>
      <c r="B21" s="65" t="s">
        <v>2</v>
      </c>
      <c r="C21" s="65"/>
      <c r="D21" s="65"/>
      <c r="E21" s="65"/>
      <c r="F21" s="65"/>
      <c r="G21" s="6" t="s">
        <v>3</v>
      </c>
      <c r="H21" s="7" t="s">
        <v>4</v>
      </c>
      <c r="I21" s="66" t="s">
        <v>2</v>
      </c>
      <c r="J21" s="66"/>
      <c r="K21" s="66"/>
      <c r="L21" s="66"/>
      <c r="M21" s="66"/>
      <c r="N21" s="61" t="s">
        <v>4</v>
      </c>
    </row>
    <row r="22" spans="1:14" ht="23.1" customHeight="1">
      <c r="A22" s="8" t="s">
        <v>12</v>
      </c>
      <c r="B22" s="9" t="s">
        <v>39</v>
      </c>
      <c r="C22" s="10"/>
      <c r="D22" s="10"/>
      <c r="E22" s="10"/>
      <c r="F22" s="10"/>
      <c r="G22" s="12"/>
      <c r="H22" s="17">
        <v>2739</v>
      </c>
      <c r="I22" s="38" t="s">
        <v>28</v>
      </c>
      <c r="J22" s="39"/>
      <c r="K22" s="39"/>
      <c r="L22" s="39"/>
      <c r="M22" s="39"/>
      <c r="N22" s="62">
        <v>8913.15</v>
      </c>
    </row>
    <row r="23" spans="1:14" ht="23.1" customHeight="1">
      <c r="A23" s="19"/>
      <c r="B23" s="9"/>
      <c r="C23" s="10"/>
      <c r="D23" s="10"/>
      <c r="E23" s="11"/>
      <c r="F23" s="11"/>
      <c r="G23" s="17"/>
      <c r="H23" s="17"/>
      <c r="I23" s="56" t="s">
        <v>34</v>
      </c>
      <c r="J23" s="41"/>
      <c r="K23" s="41"/>
      <c r="L23" s="41"/>
      <c r="M23" s="57"/>
      <c r="N23" s="63">
        <v>17505.48</v>
      </c>
    </row>
    <row r="24" spans="1:14" ht="23.1" customHeight="1">
      <c r="A24" s="19"/>
      <c r="B24" s="9"/>
      <c r="C24" s="10"/>
      <c r="D24" s="10"/>
      <c r="E24" s="11"/>
      <c r="F24" s="11"/>
      <c r="G24" s="17"/>
      <c r="H24" s="17"/>
      <c r="I24" s="42" t="s">
        <v>31</v>
      </c>
      <c r="J24" s="15"/>
      <c r="K24" s="15"/>
      <c r="L24" s="15"/>
      <c r="M24" s="15"/>
      <c r="N24" s="43">
        <f>2080.83</f>
        <v>2080.83</v>
      </c>
    </row>
    <row r="25" spans="1:14" ht="23.1" customHeight="1" thickBot="1">
      <c r="A25" s="19"/>
      <c r="B25" s="9"/>
      <c r="C25" s="10"/>
      <c r="D25" s="10"/>
      <c r="E25" s="11"/>
      <c r="F25" s="11"/>
      <c r="G25" s="17"/>
      <c r="H25" s="17"/>
      <c r="I25" s="42"/>
      <c r="J25" s="15"/>
      <c r="K25" s="15"/>
      <c r="L25" s="15"/>
      <c r="M25" s="15"/>
      <c r="N25" s="44"/>
    </row>
    <row r="26" spans="1:14" ht="23.1" customHeight="1" thickBot="1">
      <c r="A26" s="24"/>
      <c r="B26" s="25"/>
      <c r="C26" s="26"/>
      <c r="D26" s="26"/>
      <c r="E26" s="26"/>
      <c r="F26" s="27"/>
      <c r="G26" s="25"/>
      <c r="H26" s="45">
        <f>SUM(H22:H25)</f>
        <v>2739</v>
      </c>
      <c r="I26" s="46"/>
      <c r="J26" s="31"/>
      <c r="K26" s="31"/>
      <c r="L26" s="31"/>
      <c r="M26" s="32"/>
      <c r="N26" s="47">
        <f>SUM(N22:N25)</f>
        <v>28499.46</v>
      </c>
    </row>
    <row r="27" spans="1:14" ht="23.1" customHeight="1" thickBot="1">
      <c r="A27" s="75" t="str">
        <f>A18</f>
        <v>ул.Гнаровская д.14</v>
      </c>
      <c r="B27" s="75"/>
      <c r="C27" s="75"/>
      <c r="D27" s="1"/>
      <c r="E27" s="1"/>
      <c r="F27" s="1"/>
      <c r="G27" s="1"/>
      <c r="H27" s="1"/>
      <c r="I27" s="2"/>
      <c r="J27" s="2"/>
      <c r="K27" s="2"/>
      <c r="L27" s="2"/>
      <c r="M27" s="2"/>
      <c r="N27" s="48"/>
    </row>
    <row r="28" spans="1:14" ht="23.1" customHeight="1" thickBot="1">
      <c r="A28" s="72" t="s">
        <v>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1:14" ht="32.25" customHeight="1" thickBot="1">
      <c r="A29" s="4"/>
      <c r="B29" s="67" t="s">
        <v>23</v>
      </c>
      <c r="C29" s="68"/>
      <c r="D29" s="68"/>
      <c r="E29" s="68"/>
      <c r="F29" s="68"/>
      <c r="G29" s="68"/>
      <c r="H29" s="68"/>
      <c r="I29" s="69" t="s">
        <v>24</v>
      </c>
      <c r="J29" s="70"/>
      <c r="K29" s="70"/>
      <c r="L29" s="70"/>
      <c r="M29" s="70"/>
      <c r="N29" s="71"/>
    </row>
    <row r="30" spans="1:14" ht="23.1" customHeight="1" thickBot="1">
      <c r="A30" s="5" t="s">
        <v>1</v>
      </c>
      <c r="B30" s="65" t="s">
        <v>2</v>
      </c>
      <c r="C30" s="65"/>
      <c r="D30" s="65"/>
      <c r="E30" s="65"/>
      <c r="F30" s="65"/>
      <c r="G30" s="6" t="s">
        <v>3</v>
      </c>
      <c r="H30" s="7" t="s">
        <v>4</v>
      </c>
      <c r="I30" s="64" t="s">
        <v>2</v>
      </c>
      <c r="J30" s="64"/>
      <c r="K30" s="64"/>
      <c r="L30" s="64"/>
      <c r="M30" s="64"/>
      <c r="N30" s="60" t="s">
        <v>4</v>
      </c>
    </row>
    <row r="31" spans="1:14" ht="23.1" customHeight="1">
      <c r="A31" s="8" t="s">
        <v>15</v>
      </c>
      <c r="B31" s="9"/>
      <c r="C31" s="10"/>
      <c r="D31" s="10"/>
      <c r="E31" s="10"/>
      <c r="F31" s="11"/>
      <c r="G31" s="17"/>
      <c r="H31" s="13"/>
      <c r="I31" s="14" t="s">
        <v>28</v>
      </c>
      <c r="J31" s="15"/>
      <c r="K31" s="15"/>
      <c r="L31" s="15"/>
      <c r="M31" s="15"/>
      <c r="N31" s="16">
        <v>8913.15</v>
      </c>
    </row>
    <row r="32" spans="1:14" ht="23.1" customHeight="1">
      <c r="A32" s="19"/>
      <c r="B32" s="9"/>
      <c r="C32" s="10"/>
      <c r="D32" s="10"/>
      <c r="E32" s="11"/>
      <c r="F32" s="11"/>
      <c r="G32" s="12"/>
      <c r="H32" s="13"/>
      <c r="I32" s="20" t="s">
        <v>35</v>
      </c>
      <c r="J32" s="10"/>
      <c r="K32" s="10"/>
      <c r="L32" s="10"/>
      <c r="M32" s="22"/>
      <c r="N32" s="13">
        <v>9085.24</v>
      </c>
    </row>
    <row r="33" spans="1:14" ht="23.1" customHeight="1">
      <c r="A33" s="19"/>
      <c r="B33" s="9"/>
      <c r="C33" s="10"/>
      <c r="D33" s="10"/>
      <c r="E33" s="10"/>
      <c r="F33" s="10"/>
      <c r="G33" s="12"/>
      <c r="H33" s="13"/>
      <c r="I33" s="42" t="s">
        <v>31</v>
      </c>
      <c r="J33" s="10"/>
      <c r="K33" s="10"/>
      <c r="L33" s="10"/>
      <c r="M33" s="22"/>
      <c r="N33" s="13">
        <v>1697.47</v>
      </c>
    </row>
    <row r="34" spans="1:14" ht="23.1" customHeight="1">
      <c r="A34" s="19"/>
      <c r="B34" s="9"/>
      <c r="C34" s="10"/>
      <c r="D34" s="10"/>
      <c r="E34" s="10"/>
      <c r="F34" s="23"/>
      <c r="G34" s="12"/>
      <c r="H34" s="13"/>
      <c r="I34" s="20"/>
      <c r="J34" s="10"/>
      <c r="K34" s="10"/>
      <c r="L34" s="10"/>
      <c r="M34" s="22"/>
      <c r="N34" s="13"/>
    </row>
    <row r="35" spans="1:14" ht="23.1" customHeight="1" thickBot="1">
      <c r="A35" s="19"/>
      <c r="B35" s="9"/>
      <c r="C35" s="10"/>
      <c r="D35" s="10"/>
      <c r="E35" s="10"/>
      <c r="F35" s="23"/>
      <c r="G35" s="12"/>
      <c r="H35" s="13"/>
      <c r="I35" s="20"/>
      <c r="J35" s="10"/>
      <c r="K35" s="10"/>
      <c r="L35" s="10"/>
      <c r="M35" s="22"/>
      <c r="N35" s="13"/>
    </row>
    <row r="36" spans="1:14" ht="23.1" customHeight="1" thickBot="1">
      <c r="A36" s="24"/>
      <c r="B36" s="25"/>
      <c r="C36" s="26"/>
      <c r="D36" s="26"/>
      <c r="E36" s="26"/>
      <c r="F36" s="27"/>
      <c r="G36" s="25"/>
      <c r="H36" s="29">
        <f>SUM(H31:H35)</f>
        <v>0</v>
      </c>
      <c r="I36" s="35"/>
      <c r="J36" s="36"/>
      <c r="K36" s="36"/>
      <c r="L36" s="36"/>
      <c r="M36" s="37"/>
      <c r="N36" s="29">
        <f>SUM(N31:N35)</f>
        <v>19695.86</v>
      </c>
    </row>
    <row r="37" spans="1:14" ht="23.1" customHeight="1" thickBot="1">
      <c r="A37" s="75" t="str">
        <f>A27</f>
        <v>ул.Гнаровская д.14</v>
      </c>
      <c r="B37" s="75"/>
      <c r="C37" s="75"/>
      <c r="D37" s="1"/>
      <c r="E37" s="1"/>
      <c r="F37" s="1"/>
      <c r="G37" s="1"/>
      <c r="H37" s="1"/>
      <c r="I37" s="33"/>
      <c r="J37" s="33"/>
      <c r="K37" s="33"/>
      <c r="L37" s="33"/>
      <c r="M37" s="33"/>
      <c r="N37" s="34"/>
    </row>
    <row r="38" spans="1:14" ht="23.1" customHeight="1" thickBot="1">
      <c r="A38" s="72" t="s">
        <v>0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</row>
    <row r="39" spans="1:14" ht="36.75" customHeight="1" thickBot="1">
      <c r="A39" s="4"/>
      <c r="B39" s="67" t="s">
        <v>23</v>
      </c>
      <c r="C39" s="68"/>
      <c r="D39" s="68"/>
      <c r="E39" s="68"/>
      <c r="F39" s="68"/>
      <c r="G39" s="68"/>
      <c r="H39" s="68"/>
      <c r="I39" s="69" t="s">
        <v>24</v>
      </c>
      <c r="J39" s="70"/>
      <c r="K39" s="70"/>
      <c r="L39" s="70"/>
      <c r="M39" s="70"/>
      <c r="N39" s="71"/>
    </row>
    <row r="40" spans="1:14" ht="23.1" customHeight="1" thickBot="1">
      <c r="A40" s="5" t="s">
        <v>1</v>
      </c>
      <c r="B40" s="65" t="s">
        <v>2</v>
      </c>
      <c r="C40" s="65"/>
      <c r="D40" s="65"/>
      <c r="E40" s="65"/>
      <c r="F40" s="65"/>
      <c r="G40" s="6" t="s">
        <v>3</v>
      </c>
      <c r="H40" s="7" t="s">
        <v>4</v>
      </c>
      <c r="I40" s="64" t="s">
        <v>2</v>
      </c>
      <c r="J40" s="64"/>
      <c r="K40" s="64"/>
      <c r="L40" s="64"/>
      <c r="M40" s="64"/>
      <c r="N40" s="60" t="s">
        <v>4</v>
      </c>
    </row>
    <row r="41" spans="1:14" ht="23.1" customHeight="1">
      <c r="A41" s="8" t="s">
        <v>16</v>
      </c>
      <c r="B41" s="9" t="s">
        <v>30</v>
      </c>
      <c r="C41" s="10"/>
      <c r="D41" s="10"/>
      <c r="E41" s="10"/>
      <c r="F41" s="11"/>
      <c r="G41" s="12"/>
      <c r="H41" s="13">
        <v>720.81</v>
      </c>
      <c r="I41" s="14" t="s">
        <v>28</v>
      </c>
      <c r="J41" s="15"/>
      <c r="K41" s="15"/>
      <c r="L41" s="15"/>
      <c r="M41" s="15"/>
      <c r="N41" s="16">
        <v>8913.15</v>
      </c>
    </row>
    <row r="42" spans="1:14" ht="23.1" customHeight="1">
      <c r="A42" s="19"/>
      <c r="B42" s="9"/>
      <c r="C42" s="10"/>
      <c r="D42" s="10"/>
      <c r="E42" s="11"/>
      <c r="F42" s="11"/>
      <c r="G42" s="12"/>
      <c r="H42" s="13"/>
      <c r="I42" s="42" t="s">
        <v>31</v>
      </c>
      <c r="J42" s="15"/>
      <c r="K42" s="15"/>
      <c r="L42" s="15"/>
      <c r="M42" s="15"/>
      <c r="N42" s="21">
        <f>2*547.39+2*930.75</f>
        <v>2956.2799999999997</v>
      </c>
    </row>
    <row r="43" spans="1:14" ht="23.1" customHeight="1" thickBot="1">
      <c r="A43" s="19"/>
      <c r="B43" s="9"/>
      <c r="C43" s="10"/>
      <c r="D43" s="10"/>
      <c r="E43" s="11"/>
      <c r="F43" s="11"/>
      <c r="G43" s="12"/>
      <c r="H43" s="13"/>
      <c r="I43" s="20" t="s">
        <v>35</v>
      </c>
      <c r="J43" s="10"/>
      <c r="K43" s="10"/>
      <c r="L43" s="10"/>
      <c r="M43" s="22"/>
      <c r="N43" s="13">
        <v>8429.94</v>
      </c>
    </row>
    <row r="44" spans="1:14" ht="23.1" customHeight="1" thickBot="1">
      <c r="A44" s="24"/>
      <c r="B44" s="25"/>
      <c r="C44" s="26"/>
      <c r="D44" s="26"/>
      <c r="E44" s="26"/>
      <c r="F44" s="27"/>
      <c r="G44" s="25"/>
      <c r="H44" s="29">
        <f>SUM(H41:H43)</f>
        <v>720.81</v>
      </c>
      <c r="I44" s="35"/>
      <c r="J44" s="36"/>
      <c r="K44" s="36"/>
      <c r="L44" s="36"/>
      <c r="M44" s="37"/>
      <c r="N44" s="29">
        <f>SUM(N41:N43)</f>
        <v>20299.370000000003</v>
      </c>
    </row>
    <row r="45" spans="1:14" ht="23.1" customHeight="1" thickBot="1">
      <c r="A45" s="75" t="str">
        <f>A37</f>
        <v>ул.Гнаровская д.14</v>
      </c>
      <c r="B45" s="75"/>
      <c r="C45" s="75"/>
      <c r="D45" s="1"/>
      <c r="E45" s="1"/>
      <c r="F45" s="1"/>
      <c r="G45" s="1"/>
      <c r="H45" s="1"/>
      <c r="I45" s="33"/>
      <c r="J45" s="33"/>
      <c r="K45" s="33"/>
      <c r="L45" s="33"/>
      <c r="M45" s="33"/>
      <c r="N45" s="34"/>
    </row>
    <row r="46" spans="1:14" ht="23.1" customHeight="1" thickBot="1">
      <c r="A46" s="72" t="s">
        <v>0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4"/>
    </row>
    <row r="47" spans="1:14" ht="33.75" customHeight="1" thickBot="1">
      <c r="A47" s="4"/>
      <c r="B47" s="67" t="s">
        <v>23</v>
      </c>
      <c r="C47" s="68"/>
      <c r="D47" s="68"/>
      <c r="E47" s="68"/>
      <c r="F47" s="68"/>
      <c r="G47" s="68"/>
      <c r="H47" s="68"/>
      <c r="I47" s="69" t="s">
        <v>24</v>
      </c>
      <c r="J47" s="70"/>
      <c r="K47" s="70"/>
      <c r="L47" s="70"/>
      <c r="M47" s="70"/>
      <c r="N47" s="71"/>
    </row>
    <row r="48" spans="1:14" ht="23.1" customHeight="1" thickBot="1">
      <c r="A48" s="5" t="s">
        <v>1</v>
      </c>
      <c r="B48" s="65" t="s">
        <v>2</v>
      </c>
      <c r="C48" s="65"/>
      <c r="D48" s="65"/>
      <c r="E48" s="65"/>
      <c r="F48" s="65"/>
      <c r="G48" s="6" t="s">
        <v>3</v>
      </c>
      <c r="H48" s="7" t="s">
        <v>4</v>
      </c>
      <c r="I48" s="64" t="s">
        <v>2</v>
      </c>
      <c r="J48" s="64"/>
      <c r="K48" s="64"/>
      <c r="L48" s="64"/>
      <c r="M48" s="64"/>
      <c r="N48" s="60" t="s">
        <v>4</v>
      </c>
    </row>
    <row r="49" spans="1:14" ht="23.1" customHeight="1">
      <c r="A49" s="8" t="s">
        <v>17</v>
      </c>
      <c r="B49" s="9" t="s">
        <v>30</v>
      </c>
      <c r="C49" s="10"/>
      <c r="D49" s="10"/>
      <c r="E49" s="10"/>
      <c r="F49" s="10"/>
      <c r="G49" s="12"/>
      <c r="H49" s="17">
        <v>1257.4100000000001</v>
      </c>
      <c r="I49" s="14" t="s">
        <v>28</v>
      </c>
      <c r="J49" s="15"/>
      <c r="K49" s="15"/>
      <c r="L49" s="15"/>
      <c r="M49" s="15"/>
      <c r="N49" s="16">
        <v>8913.15</v>
      </c>
    </row>
    <row r="50" spans="1:14" ht="23.1" customHeight="1">
      <c r="A50" s="19"/>
      <c r="B50" s="9" t="s">
        <v>40</v>
      </c>
      <c r="C50" s="10"/>
      <c r="D50" s="10"/>
      <c r="E50" s="11"/>
      <c r="F50" s="11"/>
      <c r="G50" s="12"/>
      <c r="H50" s="13">
        <v>6492.24</v>
      </c>
      <c r="I50" s="42" t="s">
        <v>31</v>
      </c>
      <c r="J50" s="10"/>
      <c r="K50" s="10"/>
      <c r="L50" s="10"/>
      <c r="M50" s="22"/>
      <c r="N50" s="13">
        <f>930.75+547.39</f>
        <v>1478.1399999999999</v>
      </c>
    </row>
    <row r="51" spans="1:14" ht="23.1" customHeight="1">
      <c r="A51" s="19"/>
      <c r="B51" s="9"/>
      <c r="C51" s="10"/>
      <c r="D51" s="10"/>
      <c r="E51" s="10"/>
      <c r="F51" s="10"/>
      <c r="G51" s="12"/>
      <c r="H51" s="13"/>
      <c r="I51" s="14"/>
      <c r="J51" s="15"/>
      <c r="K51" s="15"/>
      <c r="L51" s="15"/>
      <c r="M51" s="15"/>
      <c r="N51" s="18"/>
    </row>
    <row r="52" spans="1:14" ht="23.1" customHeight="1" thickBot="1">
      <c r="A52" s="19"/>
      <c r="B52" s="9"/>
      <c r="C52" s="10"/>
      <c r="D52" s="10"/>
      <c r="E52" s="10"/>
      <c r="F52" s="23"/>
      <c r="G52" s="12"/>
      <c r="H52" s="13"/>
      <c r="I52" s="42"/>
      <c r="J52" s="10"/>
      <c r="K52" s="10"/>
      <c r="L52" s="10"/>
      <c r="M52" s="22"/>
      <c r="N52" s="13"/>
    </row>
    <row r="53" spans="1:14" ht="23.1" customHeight="1" thickBot="1">
      <c r="A53" s="24"/>
      <c r="B53" s="25"/>
      <c r="C53" s="26"/>
      <c r="D53" s="26"/>
      <c r="E53" s="26"/>
      <c r="F53" s="27"/>
      <c r="G53" s="25"/>
      <c r="H53" s="29">
        <f>SUM(H49:H52)</f>
        <v>7749.65</v>
      </c>
      <c r="I53" s="35"/>
      <c r="J53" s="36"/>
      <c r="K53" s="36"/>
      <c r="L53" s="36"/>
      <c r="M53" s="37"/>
      <c r="N53" s="29">
        <f>SUM(N49:N52)</f>
        <v>10391.289999999999</v>
      </c>
    </row>
    <row r="54" spans="1:14" ht="23.1" customHeight="1" thickBot="1">
      <c r="A54" s="76" t="str">
        <f>A45</f>
        <v>ул.Гнаровская д.14</v>
      </c>
      <c r="B54" s="76"/>
      <c r="C54" s="76"/>
      <c r="D54" s="1"/>
      <c r="E54" s="1"/>
      <c r="F54" s="1"/>
      <c r="G54" s="1"/>
      <c r="H54" s="1"/>
      <c r="I54" s="33"/>
      <c r="J54" s="33"/>
      <c r="K54" s="33"/>
      <c r="L54" s="33"/>
      <c r="M54" s="33"/>
      <c r="N54" s="34"/>
    </row>
    <row r="55" spans="1:14" ht="23.1" customHeight="1" thickBot="1">
      <c r="A55" s="72" t="s">
        <v>0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4"/>
    </row>
    <row r="56" spans="1:14" ht="30.75" customHeight="1" thickBot="1">
      <c r="A56" s="4"/>
      <c r="B56" s="67" t="s">
        <v>23</v>
      </c>
      <c r="C56" s="68"/>
      <c r="D56" s="68"/>
      <c r="E56" s="68"/>
      <c r="F56" s="68"/>
      <c r="G56" s="68"/>
      <c r="H56" s="68"/>
      <c r="I56" s="69" t="s">
        <v>24</v>
      </c>
      <c r="J56" s="70"/>
      <c r="K56" s="70"/>
      <c r="L56" s="70"/>
      <c r="M56" s="70"/>
      <c r="N56" s="71"/>
    </row>
    <row r="57" spans="1:14" ht="23.1" customHeight="1" thickBot="1">
      <c r="A57" s="5" t="s">
        <v>1</v>
      </c>
      <c r="B57" s="65" t="s">
        <v>2</v>
      </c>
      <c r="C57" s="65"/>
      <c r="D57" s="65"/>
      <c r="E57" s="65"/>
      <c r="F57" s="65"/>
      <c r="G57" s="6" t="s">
        <v>3</v>
      </c>
      <c r="H57" s="7" t="s">
        <v>4</v>
      </c>
      <c r="I57" s="64" t="s">
        <v>2</v>
      </c>
      <c r="J57" s="64"/>
      <c r="K57" s="64"/>
      <c r="L57" s="64"/>
      <c r="M57" s="64"/>
      <c r="N57" s="60" t="s">
        <v>4</v>
      </c>
    </row>
    <row r="58" spans="1:14" ht="23.1" customHeight="1">
      <c r="A58" s="8" t="s">
        <v>18</v>
      </c>
      <c r="B58" s="9" t="s">
        <v>30</v>
      </c>
      <c r="C58" s="10"/>
      <c r="D58" s="10"/>
      <c r="E58" s="10"/>
      <c r="F58" s="10"/>
      <c r="G58" s="12"/>
      <c r="H58" s="13">
        <v>467.63</v>
      </c>
      <c r="I58" s="14" t="s">
        <v>28</v>
      </c>
      <c r="J58" s="15"/>
      <c r="K58" s="15"/>
      <c r="L58" s="15"/>
      <c r="M58" s="15"/>
      <c r="N58" s="16">
        <v>8913.15</v>
      </c>
    </row>
    <row r="59" spans="1:14" ht="23.1" customHeight="1">
      <c r="A59" s="19"/>
      <c r="B59" s="9"/>
      <c r="C59" s="10"/>
      <c r="D59" s="10"/>
      <c r="E59" s="10"/>
      <c r="F59" s="11"/>
      <c r="G59" s="17"/>
      <c r="H59" s="13"/>
      <c r="I59" s="14"/>
      <c r="J59" s="15"/>
      <c r="K59" s="15"/>
      <c r="L59" s="15"/>
      <c r="M59" s="15"/>
      <c r="N59" s="18"/>
    </row>
    <row r="60" spans="1:14" ht="23.1" customHeight="1" thickBot="1">
      <c r="A60" s="19"/>
      <c r="B60" s="9"/>
      <c r="C60" s="10"/>
      <c r="D60" s="10"/>
      <c r="E60" s="11"/>
      <c r="F60" s="11"/>
      <c r="G60" s="12"/>
      <c r="H60" s="13"/>
      <c r="I60" s="20"/>
      <c r="J60" s="10"/>
      <c r="K60" s="23"/>
      <c r="L60" s="10"/>
      <c r="M60" s="22"/>
      <c r="N60" s="13"/>
    </row>
    <row r="61" spans="1:14" ht="23.1" customHeight="1" thickBot="1">
      <c r="A61" s="24"/>
      <c r="B61" s="25"/>
      <c r="C61" s="26"/>
      <c r="D61" s="26"/>
      <c r="E61" s="26"/>
      <c r="F61" s="27"/>
      <c r="G61" s="25"/>
      <c r="H61" s="29">
        <f>SUM(H58:H60)</f>
        <v>467.63</v>
      </c>
      <c r="I61" s="35"/>
      <c r="J61" s="36"/>
      <c r="K61" s="36"/>
      <c r="L61" s="36"/>
      <c r="M61" s="37"/>
      <c r="N61" s="29">
        <f>SUM(N58:N60)</f>
        <v>8913.15</v>
      </c>
    </row>
    <row r="62" spans="1:14" ht="23.1" customHeight="1" thickBot="1">
      <c r="A62" s="75" t="str">
        <f>A54</f>
        <v>ул.Гнаровская д.14</v>
      </c>
      <c r="B62" s="75"/>
      <c r="C62" s="75"/>
      <c r="D62" s="1"/>
      <c r="E62" s="1"/>
      <c r="F62" s="1"/>
      <c r="G62" s="1"/>
      <c r="H62" s="1"/>
      <c r="I62" s="33"/>
      <c r="J62" s="33"/>
      <c r="K62" s="33"/>
      <c r="L62" s="33"/>
      <c r="M62" s="33"/>
      <c r="N62" s="34"/>
    </row>
    <row r="63" spans="1:14" ht="23.1" customHeight="1" thickBot="1">
      <c r="A63" s="72" t="s">
        <v>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4"/>
    </row>
    <row r="64" spans="1:14" ht="34.5" customHeight="1" thickBot="1">
      <c r="A64" s="4"/>
      <c r="B64" s="67" t="s">
        <v>23</v>
      </c>
      <c r="C64" s="68"/>
      <c r="D64" s="68"/>
      <c r="E64" s="68"/>
      <c r="F64" s="68"/>
      <c r="G64" s="68"/>
      <c r="H64" s="68"/>
      <c r="I64" s="69" t="s">
        <v>24</v>
      </c>
      <c r="J64" s="70"/>
      <c r="K64" s="70"/>
      <c r="L64" s="70"/>
      <c r="M64" s="70"/>
      <c r="N64" s="71"/>
    </row>
    <row r="65" spans="1:14" ht="23.1" customHeight="1" thickBot="1">
      <c r="A65" s="5" t="s">
        <v>1</v>
      </c>
      <c r="B65" s="65" t="s">
        <v>2</v>
      </c>
      <c r="C65" s="65"/>
      <c r="D65" s="65"/>
      <c r="E65" s="65"/>
      <c r="F65" s="65"/>
      <c r="G65" s="6" t="s">
        <v>3</v>
      </c>
      <c r="H65" s="7" t="s">
        <v>4</v>
      </c>
      <c r="I65" s="64" t="s">
        <v>2</v>
      </c>
      <c r="J65" s="64"/>
      <c r="K65" s="64"/>
      <c r="L65" s="64"/>
      <c r="M65" s="64"/>
      <c r="N65" s="60" t="s">
        <v>4</v>
      </c>
    </row>
    <row r="66" spans="1:14" ht="23.1" customHeight="1">
      <c r="A66" s="8" t="s">
        <v>19</v>
      </c>
      <c r="B66" s="9" t="s">
        <v>30</v>
      </c>
      <c r="C66" s="10"/>
      <c r="D66" s="10"/>
      <c r="E66" s="10"/>
      <c r="F66" s="10"/>
      <c r="G66" s="12"/>
      <c r="H66" s="13">
        <v>537.70000000000005</v>
      </c>
      <c r="I66" s="14" t="s">
        <v>28</v>
      </c>
      <c r="J66" s="15"/>
      <c r="K66" s="15"/>
      <c r="L66" s="15"/>
      <c r="M66" s="15"/>
      <c r="N66" s="16">
        <v>8913.15</v>
      </c>
    </row>
    <row r="67" spans="1:14" ht="23.1" customHeight="1">
      <c r="A67" s="19"/>
      <c r="B67" s="9" t="s">
        <v>41</v>
      </c>
      <c r="C67" s="10"/>
      <c r="D67" s="10"/>
      <c r="E67" s="10"/>
      <c r="F67" s="11"/>
      <c r="G67" s="17"/>
      <c r="H67" s="13">
        <v>1539.71</v>
      </c>
      <c r="I67" s="20" t="s">
        <v>36</v>
      </c>
      <c r="J67" s="10"/>
      <c r="K67" s="10"/>
      <c r="L67" s="10"/>
      <c r="M67" s="10"/>
      <c r="N67" s="21">
        <v>13417.94</v>
      </c>
    </row>
    <row r="68" spans="1:14" ht="23.1" customHeight="1">
      <c r="A68" s="19"/>
      <c r="B68" s="9"/>
      <c r="C68" s="10"/>
      <c r="D68" s="10"/>
      <c r="E68" s="10"/>
      <c r="F68" s="10"/>
      <c r="G68" s="12"/>
      <c r="H68" s="13"/>
      <c r="I68" s="14"/>
      <c r="J68" s="15"/>
      <c r="K68" s="15"/>
      <c r="L68" s="15"/>
      <c r="M68" s="15"/>
      <c r="N68" s="18"/>
    </row>
    <row r="69" spans="1:14" ht="23.1" customHeight="1" thickBot="1">
      <c r="A69" s="19"/>
      <c r="B69" s="9"/>
      <c r="C69" s="10"/>
      <c r="D69" s="10"/>
      <c r="E69" s="11"/>
      <c r="F69" s="11"/>
      <c r="G69" s="12"/>
      <c r="H69" s="13"/>
      <c r="I69" s="20"/>
      <c r="J69" s="10"/>
      <c r="K69" s="10"/>
      <c r="L69" s="10"/>
      <c r="M69" s="22"/>
      <c r="N69" s="13"/>
    </row>
    <row r="70" spans="1:14" ht="23.1" customHeight="1" thickBot="1">
      <c r="A70" s="24"/>
      <c r="B70" s="25"/>
      <c r="C70" s="26"/>
      <c r="D70" s="26"/>
      <c r="E70" s="26"/>
      <c r="F70" s="27"/>
      <c r="G70" s="25"/>
      <c r="H70" s="29">
        <f>SUM(H66:H69)</f>
        <v>2077.41</v>
      </c>
      <c r="I70" s="35"/>
      <c r="J70" s="36"/>
      <c r="K70" s="36"/>
      <c r="L70" s="36"/>
      <c r="M70" s="37"/>
      <c r="N70" s="29">
        <f>SUM(N66:N69)</f>
        <v>22331.09</v>
      </c>
    </row>
    <row r="71" spans="1:14" ht="23.1" customHeight="1" thickBot="1">
      <c r="A71" s="75" t="str">
        <f>A62</f>
        <v>ул.Гнаровская д.14</v>
      </c>
      <c r="B71" s="75"/>
      <c r="C71" s="75"/>
      <c r="D71" s="1"/>
      <c r="E71" s="1"/>
      <c r="F71" s="1"/>
      <c r="G71" s="1"/>
      <c r="H71" s="1"/>
      <c r="I71" s="33"/>
      <c r="J71" s="33"/>
      <c r="K71" s="33"/>
      <c r="L71" s="33"/>
      <c r="M71" s="33"/>
      <c r="N71" s="34"/>
    </row>
    <row r="72" spans="1:14" ht="23.1" customHeight="1" thickBot="1">
      <c r="A72" s="72" t="s">
        <v>0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4"/>
    </row>
    <row r="73" spans="1:14" ht="41.25" customHeight="1" thickBot="1">
      <c r="A73" s="4"/>
      <c r="B73" s="67" t="s">
        <v>23</v>
      </c>
      <c r="C73" s="68"/>
      <c r="D73" s="68"/>
      <c r="E73" s="68"/>
      <c r="F73" s="68"/>
      <c r="G73" s="68"/>
      <c r="H73" s="68"/>
      <c r="I73" s="69" t="s">
        <v>24</v>
      </c>
      <c r="J73" s="70"/>
      <c r="K73" s="70"/>
      <c r="L73" s="70"/>
      <c r="M73" s="70"/>
      <c r="N73" s="71"/>
    </row>
    <row r="74" spans="1:14" ht="23.1" customHeight="1" thickBot="1">
      <c r="A74" s="5" t="s">
        <v>1</v>
      </c>
      <c r="B74" s="65" t="s">
        <v>2</v>
      </c>
      <c r="C74" s="65"/>
      <c r="D74" s="65"/>
      <c r="E74" s="65"/>
      <c r="F74" s="65"/>
      <c r="G74" s="6" t="s">
        <v>3</v>
      </c>
      <c r="H74" s="7" t="s">
        <v>4</v>
      </c>
      <c r="I74" s="64" t="s">
        <v>2</v>
      </c>
      <c r="J74" s="64"/>
      <c r="K74" s="64"/>
      <c r="L74" s="64"/>
      <c r="M74" s="64"/>
      <c r="N74" s="60" t="s">
        <v>4</v>
      </c>
    </row>
    <row r="75" spans="1:14" ht="23.1" customHeight="1">
      <c r="A75" s="8" t="s">
        <v>20</v>
      </c>
      <c r="B75" s="9" t="s">
        <v>30</v>
      </c>
      <c r="C75" s="10"/>
      <c r="D75" s="10"/>
      <c r="E75" s="10"/>
      <c r="F75" s="10"/>
      <c r="G75" s="12"/>
      <c r="H75" s="13">
        <v>2332.1</v>
      </c>
      <c r="I75" s="14" t="s">
        <v>28</v>
      </c>
      <c r="J75" s="15"/>
      <c r="K75" s="15"/>
      <c r="L75" s="15"/>
      <c r="M75" s="15"/>
      <c r="N75" s="16">
        <v>8913.15</v>
      </c>
    </row>
    <row r="76" spans="1:14" ht="23.1" customHeight="1">
      <c r="A76" s="19"/>
      <c r="B76" s="9" t="s">
        <v>40</v>
      </c>
      <c r="C76" s="10"/>
      <c r="D76" s="10"/>
      <c r="E76" s="11"/>
      <c r="F76" s="11"/>
      <c r="G76" s="12"/>
      <c r="H76" s="13">
        <v>2992.35</v>
      </c>
      <c r="I76" s="41" t="s">
        <v>35</v>
      </c>
      <c r="J76" s="10"/>
      <c r="K76" s="10"/>
      <c r="L76" s="10"/>
      <c r="M76" s="10"/>
      <c r="N76" s="21">
        <v>12109.66</v>
      </c>
    </row>
    <row r="77" spans="1:14" ht="23.1" customHeight="1">
      <c r="A77" s="19"/>
      <c r="B77" s="9"/>
      <c r="C77" s="10"/>
      <c r="D77" s="10"/>
      <c r="E77" s="11"/>
      <c r="F77" s="11"/>
      <c r="G77" s="12"/>
      <c r="H77" s="13"/>
      <c r="I77" s="14"/>
      <c r="J77" s="15"/>
      <c r="K77" s="15"/>
      <c r="L77" s="15"/>
      <c r="M77" s="15"/>
      <c r="N77" s="18"/>
    </row>
    <row r="78" spans="1:14" ht="23.1" customHeight="1" thickBot="1">
      <c r="A78" s="19"/>
      <c r="B78" s="9"/>
      <c r="C78" s="10"/>
      <c r="D78" s="10"/>
      <c r="E78" s="11"/>
      <c r="F78" s="11"/>
      <c r="G78" s="12"/>
      <c r="H78" s="13"/>
      <c r="I78" s="20"/>
      <c r="J78" s="10"/>
      <c r="K78" s="10"/>
      <c r="L78" s="10"/>
      <c r="M78" s="22"/>
      <c r="N78" s="13"/>
    </row>
    <row r="79" spans="1:14" ht="23.1" customHeight="1" thickBot="1">
      <c r="A79" s="24"/>
      <c r="B79" s="25"/>
      <c r="C79" s="26"/>
      <c r="D79" s="26"/>
      <c r="E79" s="26"/>
      <c r="F79" s="27"/>
      <c r="G79" s="25"/>
      <c r="H79" s="29">
        <f>SUM(H75:H78)</f>
        <v>5324.45</v>
      </c>
      <c r="I79" s="35"/>
      <c r="J79" s="36"/>
      <c r="K79" s="36"/>
      <c r="L79" s="36"/>
      <c r="M79" s="37"/>
      <c r="N79" s="29">
        <f>SUM(N75:N78)</f>
        <v>21022.809999999998</v>
      </c>
    </row>
    <row r="80" spans="1:14" ht="23.1" customHeight="1" thickBot="1">
      <c r="A80" s="75" t="str">
        <f>A71</f>
        <v>ул.Гнаровская д.14</v>
      </c>
      <c r="B80" s="75"/>
      <c r="C80" s="75"/>
      <c r="D80" s="1"/>
      <c r="E80" s="1"/>
      <c r="F80" s="1"/>
      <c r="G80" s="1"/>
      <c r="H80" s="1"/>
      <c r="I80" s="33"/>
      <c r="J80" s="33"/>
      <c r="K80" s="33"/>
      <c r="L80" s="33"/>
      <c r="M80" s="33"/>
      <c r="N80" s="34"/>
    </row>
    <row r="81" spans="1:14" ht="23.1" customHeight="1" thickBot="1">
      <c r="A81" s="72" t="s">
        <v>0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4"/>
    </row>
    <row r="82" spans="1:14" ht="35.25" customHeight="1" thickBot="1">
      <c r="A82" s="4"/>
      <c r="B82" s="67" t="s">
        <v>23</v>
      </c>
      <c r="C82" s="68"/>
      <c r="D82" s="68"/>
      <c r="E82" s="68"/>
      <c r="F82" s="68"/>
      <c r="G82" s="68"/>
      <c r="H82" s="68"/>
      <c r="I82" s="69" t="s">
        <v>24</v>
      </c>
      <c r="J82" s="70"/>
      <c r="K82" s="70"/>
      <c r="L82" s="70"/>
      <c r="M82" s="70"/>
      <c r="N82" s="71"/>
    </row>
    <row r="83" spans="1:14" ht="23.1" customHeight="1" thickBot="1">
      <c r="A83" s="5" t="s">
        <v>1</v>
      </c>
      <c r="B83" s="65" t="s">
        <v>2</v>
      </c>
      <c r="C83" s="65"/>
      <c r="D83" s="65"/>
      <c r="E83" s="65"/>
      <c r="F83" s="65"/>
      <c r="G83" s="6" t="s">
        <v>3</v>
      </c>
      <c r="H83" s="7" t="s">
        <v>4</v>
      </c>
      <c r="I83" s="64" t="s">
        <v>2</v>
      </c>
      <c r="J83" s="64"/>
      <c r="K83" s="64"/>
      <c r="L83" s="64"/>
      <c r="M83" s="64"/>
      <c r="N83" s="60" t="s">
        <v>4</v>
      </c>
    </row>
    <row r="84" spans="1:14" ht="23.1" customHeight="1">
      <c r="A84" s="8" t="s">
        <v>21</v>
      </c>
      <c r="B84" s="9" t="s">
        <v>30</v>
      </c>
      <c r="C84" s="10"/>
      <c r="D84" s="10"/>
      <c r="E84" s="10"/>
      <c r="F84" s="10"/>
      <c r="G84" s="12"/>
      <c r="H84" s="13">
        <v>797.63</v>
      </c>
      <c r="I84" s="14" t="s">
        <v>28</v>
      </c>
      <c r="J84" s="15"/>
      <c r="K84" s="15"/>
      <c r="L84" s="15"/>
      <c r="M84" s="15"/>
      <c r="N84" s="16">
        <v>8913.15</v>
      </c>
    </row>
    <row r="85" spans="1:14" ht="23.1" customHeight="1">
      <c r="A85" s="19"/>
      <c r="B85" s="9"/>
      <c r="C85" s="10"/>
      <c r="D85" s="10"/>
      <c r="E85" s="11"/>
      <c r="F85" s="11"/>
      <c r="G85" s="12"/>
      <c r="H85" s="13"/>
      <c r="I85" s="20" t="s">
        <v>31</v>
      </c>
      <c r="J85" s="10"/>
      <c r="K85" s="10"/>
      <c r="L85" s="10"/>
      <c r="M85" s="22"/>
      <c r="N85" s="49">
        <f>547.39*2</f>
        <v>1094.78</v>
      </c>
    </row>
    <row r="86" spans="1:14" ht="23.1" customHeight="1">
      <c r="A86" s="19"/>
      <c r="B86" s="9"/>
      <c r="C86" s="10"/>
      <c r="D86" s="10"/>
      <c r="E86" s="10"/>
      <c r="F86" s="10"/>
      <c r="G86" s="12"/>
      <c r="H86" s="13"/>
      <c r="I86" s="20" t="s">
        <v>43</v>
      </c>
      <c r="J86" s="10"/>
      <c r="K86" s="10"/>
      <c r="L86" s="10"/>
      <c r="M86" s="22"/>
      <c r="N86" s="13">
        <v>34920.620000000003</v>
      </c>
    </row>
    <row r="87" spans="1:14" ht="23.1" customHeight="1" thickBot="1">
      <c r="A87" s="19"/>
      <c r="B87" s="9"/>
      <c r="C87" s="10"/>
      <c r="D87" s="10"/>
      <c r="E87" s="11"/>
      <c r="F87" s="11"/>
      <c r="G87" s="12"/>
      <c r="H87" s="13"/>
      <c r="I87" s="20"/>
      <c r="J87" s="10"/>
      <c r="K87" s="10"/>
      <c r="L87" s="10"/>
      <c r="M87" s="22"/>
      <c r="N87" s="13"/>
    </row>
    <row r="88" spans="1:14" ht="23.1" customHeight="1" thickBot="1">
      <c r="A88" s="24"/>
      <c r="B88" s="25"/>
      <c r="C88" s="26"/>
      <c r="D88" s="26"/>
      <c r="E88" s="26"/>
      <c r="F88" s="27"/>
      <c r="G88" s="25"/>
      <c r="H88" s="29">
        <f>SUM(H84:H87)</f>
        <v>797.63</v>
      </c>
      <c r="I88" s="35"/>
      <c r="J88" s="36"/>
      <c r="K88" s="36"/>
      <c r="L88" s="36"/>
      <c r="M88" s="37"/>
      <c r="N88" s="29">
        <f>SUM(N84:N87)</f>
        <v>44928.55</v>
      </c>
    </row>
    <row r="89" spans="1:14" ht="23.1" customHeight="1" thickBot="1">
      <c r="A89" s="75" t="str">
        <f>A80</f>
        <v>ул.Гнаровская д.14</v>
      </c>
      <c r="B89" s="75"/>
      <c r="C89" s="75"/>
      <c r="D89" s="1"/>
      <c r="E89" s="1"/>
      <c r="F89" s="1"/>
      <c r="G89" s="1"/>
      <c r="H89" s="1"/>
      <c r="I89" s="33"/>
      <c r="J89" s="33"/>
      <c r="K89" s="33"/>
      <c r="L89" s="33"/>
      <c r="M89" s="33"/>
      <c r="N89" s="34"/>
    </row>
    <row r="90" spans="1:14" ht="23.1" customHeight="1" thickBot="1">
      <c r="A90" s="72" t="s">
        <v>0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4"/>
    </row>
    <row r="91" spans="1:14" ht="35.25" customHeight="1" thickBot="1">
      <c r="A91" s="4"/>
      <c r="B91" s="67" t="s">
        <v>23</v>
      </c>
      <c r="C91" s="68"/>
      <c r="D91" s="68"/>
      <c r="E91" s="68"/>
      <c r="F91" s="68"/>
      <c r="G91" s="68"/>
      <c r="H91" s="68"/>
      <c r="I91" s="69" t="s">
        <v>24</v>
      </c>
      <c r="J91" s="70"/>
      <c r="K91" s="70"/>
      <c r="L91" s="70"/>
      <c r="M91" s="70"/>
      <c r="N91" s="71"/>
    </row>
    <row r="92" spans="1:14" ht="23.1" customHeight="1" thickBot="1">
      <c r="A92" s="5" t="s">
        <v>1</v>
      </c>
      <c r="B92" s="65" t="s">
        <v>2</v>
      </c>
      <c r="C92" s="65"/>
      <c r="D92" s="65"/>
      <c r="E92" s="65"/>
      <c r="F92" s="65"/>
      <c r="G92" s="6" t="s">
        <v>3</v>
      </c>
      <c r="H92" s="7" t="s">
        <v>4</v>
      </c>
      <c r="I92" s="64" t="s">
        <v>2</v>
      </c>
      <c r="J92" s="64"/>
      <c r="K92" s="64"/>
      <c r="L92" s="64"/>
      <c r="M92" s="64"/>
      <c r="N92" s="60" t="s">
        <v>4</v>
      </c>
    </row>
    <row r="93" spans="1:14" ht="23.1" customHeight="1">
      <c r="A93" s="8" t="s">
        <v>22</v>
      </c>
      <c r="B93" s="9" t="s">
        <v>30</v>
      </c>
      <c r="C93" s="10"/>
      <c r="D93" s="10"/>
      <c r="E93" s="10"/>
      <c r="F93" s="11"/>
      <c r="G93" s="12"/>
      <c r="H93" s="13">
        <v>1995.91</v>
      </c>
      <c r="I93" s="14" t="s">
        <v>28</v>
      </c>
      <c r="J93" s="15"/>
      <c r="K93" s="15"/>
      <c r="L93" s="15"/>
      <c r="M93" s="15"/>
      <c r="N93" s="16">
        <v>8913.15</v>
      </c>
    </row>
    <row r="94" spans="1:14" ht="23.1" customHeight="1">
      <c r="A94" s="19"/>
      <c r="B94" s="9"/>
      <c r="C94" s="10"/>
      <c r="D94" s="10"/>
      <c r="E94" s="11"/>
      <c r="F94" s="11"/>
      <c r="G94" s="12"/>
      <c r="H94" s="13"/>
      <c r="I94" s="20" t="s">
        <v>31</v>
      </c>
      <c r="J94" s="41"/>
      <c r="K94" s="41"/>
      <c r="L94" s="41"/>
      <c r="M94" s="57"/>
      <c r="N94" s="58">
        <f>930.75*2</f>
        <v>1861.5</v>
      </c>
    </row>
    <row r="95" spans="1:14" ht="23.1" customHeight="1">
      <c r="A95" s="19"/>
      <c r="B95" s="9"/>
      <c r="C95" s="10"/>
      <c r="D95" s="10"/>
      <c r="E95" s="11"/>
      <c r="F95" s="11"/>
      <c r="G95" s="12"/>
      <c r="H95" s="13"/>
      <c r="I95" s="10" t="s">
        <v>35</v>
      </c>
      <c r="J95" s="41"/>
      <c r="K95" s="41"/>
      <c r="L95" s="41"/>
      <c r="M95" s="41"/>
      <c r="N95" s="59">
        <v>5493.32</v>
      </c>
    </row>
    <row r="96" spans="1:14" ht="23.1" customHeight="1" thickBot="1">
      <c r="A96" s="19"/>
      <c r="B96" s="9"/>
      <c r="C96" s="10"/>
      <c r="D96" s="10"/>
      <c r="E96" s="11"/>
      <c r="F96" s="11"/>
      <c r="G96" s="12"/>
      <c r="H96" s="13"/>
      <c r="I96" s="56" t="s">
        <v>42</v>
      </c>
      <c r="J96" s="41"/>
      <c r="K96" s="41"/>
      <c r="L96" s="41"/>
      <c r="M96" s="41"/>
      <c r="N96" s="43">
        <v>1296.06</v>
      </c>
    </row>
    <row r="97" spans="1:15" ht="23.1" customHeight="1" thickBot="1">
      <c r="A97" s="24"/>
      <c r="B97" s="25"/>
      <c r="C97" s="26"/>
      <c r="D97" s="26"/>
      <c r="E97" s="26"/>
      <c r="F97" s="27"/>
      <c r="G97" s="25"/>
      <c r="H97" s="29">
        <f>SUM(H93:H96)</f>
        <v>1995.91</v>
      </c>
      <c r="I97" s="35"/>
      <c r="J97" s="36"/>
      <c r="K97" s="36"/>
      <c r="L97" s="36"/>
      <c r="M97" s="37"/>
      <c r="N97" s="29">
        <f>SUM(N93:N96)</f>
        <v>17564.03</v>
      </c>
    </row>
    <row r="98" spans="1:15" ht="23.1" customHeight="1" thickBot="1">
      <c r="A98" s="75" t="str">
        <f>A89</f>
        <v>ул.Гнаровская д.14</v>
      </c>
      <c r="B98" s="75"/>
      <c r="C98" s="75"/>
      <c r="D98" s="1"/>
      <c r="E98" s="1"/>
      <c r="F98" s="1"/>
      <c r="G98" s="1"/>
      <c r="H98" s="1"/>
      <c r="I98" s="33"/>
      <c r="J98" s="33"/>
      <c r="K98" s="33"/>
      <c r="L98" s="33"/>
      <c r="M98" s="33"/>
      <c r="N98" s="34"/>
    </row>
    <row r="99" spans="1:15" ht="23.1" customHeight="1" thickBot="1">
      <c r="A99" s="72" t="s">
        <v>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4"/>
    </row>
    <row r="100" spans="1:15" ht="34.5" customHeight="1" thickBot="1">
      <c r="A100" s="4"/>
      <c r="B100" s="67" t="s">
        <v>23</v>
      </c>
      <c r="C100" s="68"/>
      <c r="D100" s="68"/>
      <c r="E100" s="68"/>
      <c r="F100" s="68"/>
      <c r="G100" s="68"/>
      <c r="H100" s="68"/>
      <c r="I100" s="69" t="s">
        <v>24</v>
      </c>
      <c r="J100" s="70"/>
      <c r="K100" s="70"/>
      <c r="L100" s="70"/>
      <c r="M100" s="70"/>
      <c r="N100" s="71"/>
    </row>
    <row r="101" spans="1:15" ht="23.1" customHeight="1" thickBot="1">
      <c r="A101" s="5" t="s">
        <v>1</v>
      </c>
      <c r="B101" s="65" t="s">
        <v>2</v>
      </c>
      <c r="C101" s="65"/>
      <c r="D101" s="65"/>
      <c r="E101" s="65"/>
      <c r="F101" s="65"/>
      <c r="G101" s="6" t="s">
        <v>3</v>
      </c>
      <c r="H101" s="7" t="s">
        <v>4</v>
      </c>
      <c r="I101" s="64" t="s">
        <v>2</v>
      </c>
      <c r="J101" s="64"/>
      <c r="K101" s="64"/>
      <c r="L101" s="64"/>
      <c r="M101" s="64"/>
      <c r="N101" s="60" t="s">
        <v>4</v>
      </c>
    </row>
    <row r="102" spans="1:15" ht="23.1" customHeight="1">
      <c r="A102" s="8" t="s">
        <v>10</v>
      </c>
      <c r="B102" s="9" t="s">
        <v>33</v>
      </c>
      <c r="C102" s="10"/>
      <c r="D102" s="10"/>
      <c r="E102" s="10"/>
      <c r="F102" s="10"/>
      <c r="G102" s="12"/>
      <c r="H102" s="13">
        <v>2355.38</v>
      </c>
      <c r="I102" s="14" t="s">
        <v>28</v>
      </c>
      <c r="J102" s="15"/>
      <c r="K102" s="15"/>
      <c r="L102" s="15"/>
      <c r="M102" s="15"/>
      <c r="N102" s="16">
        <v>8913.15</v>
      </c>
    </row>
    <row r="103" spans="1:15" ht="23.1" customHeight="1">
      <c r="A103" s="8"/>
      <c r="B103" s="9"/>
      <c r="C103" s="10"/>
      <c r="D103" s="10"/>
      <c r="E103" s="10"/>
      <c r="F103" s="10"/>
      <c r="G103" s="12"/>
      <c r="H103" s="13"/>
      <c r="I103" s="20" t="s">
        <v>31</v>
      </c>
      <c r="J103" s="10"/>
      <c r="K103" s="10"/>
      <c r="L103" s="10"/>
      <c r="M103" s="10"/>
      <c r="N103" s="21">
        <v>930.75</v>
      </c>
    </row>
    <row r="104" spans="1:15" ht="23.1" customHeight="1">
      <c r="A104" s="8"/>
      <c r="B104" s="9"/>
      <c r="C104" s="10"/>
      <c r="D104" s="10"/>
      <c r="E104" s="10"/>
      <c r="F104" s="10"/>
      <c r="G104" s="12"/>
      <c r="H104" s="13"/>
      <c r="I104" s="20" t="s">
        <v>44</v>
      </c>
      <c r="J104" s="10"/>
      <c r="K104" s="10"/>
      <c r="L104" s="10"/>
      <c r="M104" s="10"/>
      <c r="N104" s="21">
        <v>74040.69</v>
      </c>
      <c r="O104" s="50"/>
    </row>
    <row r="105" spans="1:15" ht="23.1" customHeight="1" thickBot="1">
      <c r="A105" s="19"/>
      <c r="B105" s="9"/>
      <c r="C105" s="10"/>
      <c r="D105" s="10"/>
      <c r="E105" s="11"/>
      <c r="F105" s="11"/>
      <c r="G105" s="12"/>
      <c r="H105" s="13"/>
      <c r="I105" s="20"/>
      <c r="J105" s="10"/>
      <c r="K105" s="10"/>
      <c r="L105" s="10"/>
      <c r="M105" s="22"/>
      <c r="N105" s="13"/>
    </row>
    <row r="106" spans="1:15" ht="23.1" customHeight="1" thickBot="1">
      <c r="A106" s="24"/>
      <c r="B106" s="25"/>
      <c r="C106" s="26"/>
      <c r="D106" s="26"/>
      <c r="E106" s="26"/>
      <c r="F106" s="27"/>
      <c r="G106" s="25"/>
      <c r="H106" s="29">
        <f>SUM(H102:H105)</f>
        <v>2355.38</v>
      </c>
      <c r="I106" s="35"/>
      <c r="J106" s="36"/>
      <c r="K106" s="36"/>
      <c r="L106" s="36"/>
      <c r="M106" s="37"/>
      <c r="N106" s="29">
        <f>SUM(N102:N105)</f>
        <v>83884.59</v>
      </c>
    </row>
    <row r="107" spans="1:15" ht="23.1" customHeight="1">
      <c r="E107" s="81" t="s">
        <v>7</v>
      </c>
      <c r="F107" s="81"/>
      <c r="G107" s="81"/>
      <c r="H107" s="51">
        <f>H9+H17+H26+H36+H44+H53+H61+H70+H79+H88+H97+H106</f>
        <v>26942.760000000002</v>
      </c>
      <c r="K107" s="81" t="s">
        <v>7</v>
      </c>
      <c r="L107" s="81"/>
      <c r="M107" s="81"/>
      <c r="N107" s="51">
        <f>N106+N97+N88+N79+N70+N61+N53+N44+N36+N26+N17+N9</f>
        <v>295356.50000000006</v>
      </c>
    </row>
    <row r="108" spans="1:15" ht="23.1" customHeight="1"/>
    <row r="109" spans="1:15" ht="23.1" customHeight="1">
      <c r="M109" s="50"/>
    </row>
    <row r="110" spans="1:15" ht="23.1" customHeight="1"/>
    <row r="111" spans="1:15">
      <c r="A111" s="80" t="s">
        <v>5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</row>
    <row r="112" spans="1:15">
      <c r="A112" s="80" t="s">
        <v>14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M112" s="50"/>
    </row>
    <row r="113" spans="1:12">
      <c r="A113" s="80" t="s">
        <v>32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</row>
    <row r="114" spans="1:12">
      <c r="A114" s="80" t="s">
        <v>29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</row>
    <row r="115" spans="1:12">
      <c r="B115" s="53"/>
      <c r="C115" s="53"/>
      <c r="D115" s="53"/>
      <c r="E115" s="53"/>
      <c r="F115" s="53"/>
      <c r="G115" s="52"/>
      <c r="H115" s="52"/>
    </row>
    <row r="116" spans="1:12" ht="15" customHeight="1">
      <c r="B116" s="78" t="s">
        <v>6</v>
      </c>
      <c r="C116" s="78"/>
      <c r="D116" s="77" t="s">
        <v>27</v>
      </c>
      <c r="E116" s="77"/>
      <c r="F116" s="77" t="s">
        <v>25</v>
      </c>
      <c r="G116" s="77"/>
      <c r="H116" s="79" t="s">
        <v>13</v>
      </c>
      <c r="I116" s="79"/>
      <c r="J116" s="54"/>
    </row>
    <row r="117" spans="1:12" ht="15" customHeight="1">
      <c r="B117" s="78"/>
      <c r="C117" s="78"/>
      <c r="D117" s="77"/>
      <c r="E117" s="77"/>
      <c r="F117" s="77"/>
      <c r="G117" s="77"/>
      <c r="H117" s="79"/>
      <c r="I117" s="79"/>
      <c r="J117" s="54"/>
    </row>
    <row r="118" spans="1:12" ht="38.25" customHeight="1">
      <c r="A118" s="55" t="s">
        <v>26</v>
      </c>
      <c r="B118" s="82">
        <v>270283.77</v>
      </c>
      <c r="C118" s="82"/>
      <c r="D118" s="82">
        <v>247782.09</v>
      </c>
      <c r="E118" s="82"/>
      <c r="F118" s="82">
        <f>H107+N107</f>
        <v>322299.26000000007</v>
      </c>
      <c r="G118" s="82"/>
      <c r="H118" s="82">
        <f>D118-F118</f>
        <v>-74517.170000000071</v>
      </c>
      <c r="I118" s="82"/>
      <c r="K118" s="50"/>
      <c r="L118" s="50"/>
    </row>
  </sheetData>
  <mergeCells count="86">
    <mergeCell ref="I74:M74"/>
    <mergeCell ref="A62:C62"/>
    <mergeCell ref="B56:H56"/>
    <mergeCell ref="I64:N64"/>
    <mergeCell ref="B65:F65"/>
    <mergeCell ref="A63:N63"/>
    <mergeCell ref="A71:C71"/>
    <mergeCell ref="B118:C118"/>
    <mergeCell ref="A113:K113"/>
    <mergeCell ref="I91:N91"/>
    <mergeCell ref="B91:H91"/>
    <mergeCell ref="A98:C98"/>
    <mergeCell ref="A99:N99"/>
    <mergeCell ref="H118:I118"/>
    <mergeCell ref="F118:G118"/>
    <mergeCell ref="D118:E118"/>
    <mergeCell ref="B64:H64"/>
    <mergeCell ref="I65:M65"/>
    <mergeCell ref="A114:K114"/>
    <mergeCell ref="I48:M48"/>
    <mergeCell ref="A72:N72"/>
    <mergeCell ref="A81:N81"/>
    <mergeCell ref="I82:N82"/>
    <mergeCell ref="I73:N73"/>
    <mergeCell ref="B74:F74"/>
    <mergeCell ref="A80:C80"/>
    <mergeCell ref="B82:H82"/>
    <mergeCell ref="E107:G107"/>
    <mergeCell ref="A112:K112"/>
    <mergeCell ref="I101:M101"/>
    <mergeCell ref="I100:N100"/>
    <mergeCell ref="B83:F83"/>
    <mergeCell ref="I92:M92"/>
    <mergeCell ref="B101:F101"/>
    <mergeCell ref="B100:H100"/>
    <mergeCell ref="B92:F92"/>
    <mergeCell ref="B73:H73"/>
    <mergeCell ref="D116:E117"/>
    <mergeCell ref="B116:C117"/>
    <mergeCell ref="H116:I117"/>
    <mergeCell ref="F116:G117"/>
    <mergeCell ref="A111:K111"/>
    <mergeCell ref="K107:M107"/>
    <mergeCell ref="A90:N90"/>
    <mergeCell ref="I83:M83"/>
    <mergeCell ref="A89:C89"/>
    <mergeCell ref="I56:N56"/>
    <mergeCell ref="I57:M57"/>
    <mergeCell ref="B57:F57"/>
    <mergeCell ref="I47:N47"/>
    <mergeCell ref="B47:H47"/>
    <mergeCell ref="A54:C54"/>
    <mergeCell ref="A55:N55"/>
    <mergeCell ref="B48:F48"/>
    <mergeCell ref="A27:C27"/>
    <mergeCell ref="I29:N29"/>
    <mergeCell ref="A28:N28"/>
    <mergeCell ref="A45:C45"/>
    <mergeCell ref="B30:F30"/>
    <mergeCell ref="I30:M30"/>
    <mergeCell ref="A37:C37"/>
    <mergeCell ref="A38:N38"/>
    <mergeCell ref="A46:N46"/>
    <mergeCell ref="B29:H29"/>
    <mergeCell ref="I40:M40"/>
    <mergeCell ref="B40:F40"/>
    <mergeCell ref="B39:H39"/>
    <mergeCell ref="I39:N39"/>
    <mergeCell ref="A1:C1"/>
    <mergeCell ref="B3:H3"/>
    <mergeCell ref="B12:H12"/>
    <mergeCell ref="A2:N2"/>
    <mergeCell ref="I4:M4"/>
    <mergeCell ref="I3:N3"/>
    <mergeCell ref="I12:N12"/>
    <mergeCell ref="A11:N11"/>
    <mergeCell ref="A10:C10"/>
    <mergeCell ref="B4:F4"/>
    <mergeCell ref="I13:M13"/>
    <mergeCell ref="B13:F13"/>
    <mergeCell ref="B21:F21"/>
    <mergeCell ref="I21:M21"/>
    <mergeCell ref="B20:H20"/>
    <mergeCell ref="I20:N20"/>
    <mergeCell ref="A19:N19"/>
    <mergeCell ref="A18:C18"/>
  </mergeCells>
  <phoneticPr fontId="2" type="noConversion"/>
  <pageMargins left="0.17" right="0.17" top="0.17" bottom="0.33" header="0.5" footer="0.5"/>
  <pageSetup paperSize="9" scale="45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Гнаровская 14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2015-03-11T13:28:25Z</cp:lastPrinted>
  <dcterms:created xsi:type="dcterms:W3CDTF">2013-02-05T05:42:12Z</dcterms:created>
  <dcterms:modified xsi:type="dcterms:W3CDTF">2020-06-20T12:08:16Z</dcterms:modified>
</cp:coreProperties>
</file>