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Ленина 13а" sheetId="2" r:id="rId1"/>
  </sheets>
  <calcPr calcId="114210"/>
</workbook>
</file>

<file path=xl/calcChain.xml><?xml version="1.0" encoding="utf-8"?>
<calcChain xmlns="http://schemas.openxmlformats.org/spreadsheetml/2006/main">
  <c r="N127" i="2"/>
  <c r="N115"/>
  <c r="N104"/>
  <c r="H142"/>
  <c r="H122"/>
  <c r="H129"/>
  <c r="H117"/>
  <c r="H106"/>
  <c r="H94"/>
  <c r="H83"/>
  <c r="H72"/>
  <c r="H57"/>
  <c r="H61"/>
  <c r="H50"/>
  <c r="H37"/>
  <c r="H25"/>
  <c r="H5"/>
  <c r="H12"/>
  <c r="H143"/>
  <c r="N139"/>
  <c r="N142"/>
  <c r="N129"/>
  <c r="N116"/>
  <c r="N117"/>
  <c r="N106"/>
  <c r="N94"/>
  <c r="N83"/>
  <c r="N72"/>
  <c r="N61"/>
  <c r="N50"/>
  <c r="N37"/>
  <c r="N25"/>
  <c r="N12"/>
  <c r="N143"/>
  <c r="F154"/>
  <c r="H154"/>
  <c r="A26"/>
  <c r="A38"/>
  <c r="A51"/>
  <c r="A62"/>
  <c r="A73"/>
  <c r="A84"/>
  <c r="A95"/>
  <c r="A107"/>
  <c r="A118"/>
  <c r="A130"/>
  <c r="A13"/>
</calcChain>
</file>

<file path=xl/sharedStrings.xml><?xml version="1.0" encoding="utf-8"?>
<sst xmlns="http://schemas.openxmlformats.org/spreadsheetml/2006/main" count="211" uniqueCount="50">
  <si>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</si>
  <si>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</si>
  <si>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</si>
  <si>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</si>
  <si>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</si>
  <si>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</si>
  <si>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</si>
  <si>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</si>
  <si>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</si>
  <si>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</si>
  <si>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остаток (+) /перерасход(-)</t>
  </si>
  <si>
    <t>пр.Ленина д.13а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</si>
  <si>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</si>
  <si>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</si>
  <si>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</si>
  <si>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</si>
  <si>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</si>
  <si>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</si>
  <si>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</si>
  <si>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</si>
  <si>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</si>
  <si>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</si>
  <si>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</si>
  <si>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</si>
  <si>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</si>
  <si>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Дома № 13а  по пр.Ленина</t>
  </si>
  <si>
    <t>поступление</t>
  </si>
  <si>
    <t>ремонт и обслуживание внутридомового инж.оборудования</t>
  </si>
  <si>
    <t>содержание аварийной службы</t>
  </si>
  <si>
    <t>обход подвала по графику</t>
  </si>
  <si>
    <t>снятие показаний с эл. счетчика</t>
  </si>
  <si>
    <t>снятие показаний ПУ тепловой энергии</t>
  </si>
  <si>
    <t>прочистка канализации</t>
  </si>
  <si>
    <t>восстановление теплоснабжения</t>
  </si>
  <si>
    <t>ремонт стены</t>
  </si>
  <si>
    <t>ревизия эл.щитов</t>
  </si>
  <si>
    <t>устранение течи хвс</t>
  </si>
  <si>
    <t>ремонт труб хвс</t>
  </si>
  <si>
    <t>по текущему  ремонту</t>
  </si>
  <si>
    <t>восстановление освещения</t>
  </si>
  <si>
    <t>установка инф.досок</t>
  </si>
  <si>
    <t>ремонт канал.трубы</t>
  </si>
  <si>
    <t>ремонт водостока</t>
  </si>
  <si>
    <t>ремонт кровли (устранение трещин в покрытии)</t>
  </si>
  <si>
    <t>покраска дверей</t>
  </si>
  <si>
    <t>ремонт ВРУ</t>
  </si>
  <si>
    <t>прочистка водостоков</t>
  </si>
  <si>
    <t>прочистка вентиляции</t>
  </si>
  <si>
    <t xml:space="preserve">ремонт кровли  </t>
  </si>
  <si>
    <t>восстановление отопления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</si>
</sst>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3" fillId="0" borderId="0" xfId="1" applyFont="1" applyFill="1" applyAlignment="1"/>
    <xf numFmtId="0" fontId="3" fillId="0" borderId="1" xfId="1" applyFont="1" applyFill="1" applyBorder="1" applyAlignment="1"/>
    <xf numFmtId="0" fontId="4" fillId="0" borderId="0" xfId="0" applyFont="1" applyFill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5" xfId="1" applyFont="1" applyFill="1" applyBorder="1"/>
    <xf numFmtId="0" fontId="6" fillId="0" borderId="6" xfId="1" applyFont="1" applyFill="1" applyBorder="1" applyAlignment="1">
      <alignment horizontal="center"/>
    </xf>
    <xf numFmtId="0" fontId="5" fillId="0" borderId="7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2" fontId="5" fillId="0" borderId="8" xfId="1" applyNumberFormat="1" applyFont="1" applyFill="1" applyBorder="1"/>
    <xf numFmtId="2" fontId="5" fillId="0" borderId="9" xfId="1" applyNumberFormat="1" applyFont="1" applyFill="1" applyBorder="1"/>
    <xf numFmtId="0" fontId="3" fillId="0" borderId="10" xfId="1" applyFont="1" applyFill="1" applyBorder="1"/>
    <xf numFmtId="0" fontId="3" fillId="0" borderId="0" xfId="1" applyFont="1" applyFill="1" applyBorder="1"/>
    <xf numFmtId="0" fontId="3" fillId="0" borderId="11" xfId="1" applyFont="1" applyFill="1" applyBorder="1"/>
    <xf numFmtId="2" fontId="3" fillId="0" borderId="12" xfId="1" applyNumberFormat="1" applyFont="1" applyFill="1" applyBorder="1"/>
    <xf numFmtId="0" fontId="5" fillId="0" borderId="11" xfId="1" applyFont="1" applyFill="1" applyBorder="1"/>
    <xf numFmtId="0" fontId="5" fillId="0" borderId="6" xfId="1" applyFont="1" applyFill="1" applyBorder="1"/>
    <xf numFmtId="0" fontId="5" fillId="0" borderId="11" xfId="1" applyFont="1" applyFill="1" applyBorder="1" applyAlignment="1">
      <alignment horizontal="right"/>
    </xf>
    <xf numFmtId="0" fontId="3" fillId="0" borderId="11" xfId="1" applyFont="1" applyFill="1" applyBorder="1" applyAlignment="1">
      <alignment horizontal="right"/>
    </xf>
    <xf numFmtId="2" fontId="5" fillId="0" borderId="7" xfId="1" applyNumberFormat="1" applyFont="1" applyFill="1" applyBorder="1"/>
    <xf numFmtId="2" fontId="5" fillId="0" borderId="12" xfId="1" applyNumberFormat="1" applyFont="1" applyFill="1" applyBorder="1"/>
    <xf numFmtId="0" fontId="5" fillId="0" borderId="10" xfId="1" applyFont="1" applyFill="1" applyBorder="1"/>
    <xf numFmtId="2" fontId="5" fillId="0" borderId="0" xfId="1" applyNumberFormat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2" fontId="5" fillId="0" borderId="15" xfId="1" applyNumberFormat="1" applyFont="1" applyFill="1" applyBorder="1"/>
    <xf numFmtId="0" fontId="5" fillId="0" borderId="16" xfId="1" applyFont="1" applyFill="1" applyBorder="1"/>
    <xf numFmtId="0" fontId="5" fillId="0" borderId="3" xfId="1" applyFont="1" applyFill="1" applyBorder="1"/>
    <xf numFmtId="0" fontId="5" fillId="0" borderId="17" xfId="1" applyFont="1" applyFill="1" applyBorder="1"/>
    <xf numFmtId="0" fontId="5" fillId="0" borderId="18" xfId="1" applyFont="1" applyFill="1" applyBorder="1"/>
    <xf numFmtId="0" fontId="5" fillId="0" borderId="19" xfId="1" applyFont="1" applyFill="1" applyBorder="1"/>
    <xf numFmtId="2" fontId="3" fillId="0" borderId="20" xfId="1" applyNumberFormat="1" applyFont="1" applyFill="1" applyBorder="1"/>
    <xf numFmtId="0" fontId="3" fillId="0" borderId="21" xfId="1" applyFont="1" applyFill="1" applyBorder="1"/>
    <xf numFmtId="0" fontId="3" fillId="0" borderId="1" xfId="1" applyFont="1" applyFill="1" applyBorder="1"/>
    <xf numFmtId="0" fontId="3" fillId="0" borderId="22" xfId="1" applyFont="1" applyFill="1" applyBorder="1"/>
    <xf numFmtId="2" fontId="3" fillId="0" borderId="23" xfId="1" applyNumberFormat="1" applyFont="1" applyFill="1" applyBorder="1"/>
    <xf numFmtId="0" fontId="3" fillId="0" borderId="24" xfId="1" applyFont="1" applyFill="1" applyBorder="1" applyAlignment="1"/>
    <xf numFmtId="0" fontId="5" fillId="0" borderId="25" xfId="1" applyFont="1" applyFill="1" applyBorder="1"/>
    <xf numFmtId="0" fontId="5" fillId="0" borderId="26" xfId="1" applyFont="1" applyFill="1" applyBorder="1"/>
    <xf numFmtId="0" fontId="5" fillId="0" borderId="7" xfId="1" applyFont="1" applyBorder="1"/>
    <xf numFmtId="0" fontId="5" fillId="0" borderId="0" xfId="1" applyFont="1" applyBorder="1"/>
    <xf numFmtId="2" fontId="5" fillId="0" borderId="8" xfId="1" applyNumberFormat="1" applyFont="1" applyBorder="1"/>
    <xf numFmtId="2" fontId="5" fillId="0" borderId="9" xfId="1" applyNumberFormat="1" applyFont="1" applyBorder="1"/>
    <xf numFmtId="0" fontId="3" fillId="0" borderId="27" xfId="1" applyFont="1" applyFill="1" applyBorder="1"/>
    <xf numFmtId="0" fontId="3" fillId="0" borderId="18" xfId="1" applyFont="1" applyFill="1" applyBorder="1"/>
    <xf numFmtId="0" fontId="3" fillId="0" borderId="28" xfId="1" applyFont="1" applyFill="1" applyBorder="1"/>
    <xf numFmtId="0" fontId="5" fillId="0" borderId="7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2" fontId="5" fillId="0" borderId="9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3" fillId="2" borderId="29" xfId="1" applyFont="1" applyFill="1" applyBorder="1"/>
    <xf numFmtId="0" fontId="3" fillId="0" borderId="13" xfId="1" applyFont="1" applyFill="1" applyBorder="1"/>
    <xf numFmtId="0" fontId="3" fillId="0" borderId="14" xfId="1" applyFont="1" applyFill="1" applyBorder="1"/>
    <xf numFmtId="0" fontId="3" fillId="0" borderId="30" xfId="1" applyFont="1" applyFill="1" applyBorder="1"/>
    <xf numFmtId="0" fontId="3" fillId="0" borderId="31" xfId="1" applyFont="1" applyFill="1" applyBorder="1"/>
    <xf numFmtId="2" fontId="3" fillId="0" borderId="32" xfId="1" applyNumberFormat="1" applyFont="1" applyFill="1" applyBorder="1"/>
    <xf numFmtId="0" fontId="5" fillId="0" borderId="31" xfId="1" applyFont="1" applyFill="1" applyBorder="1"/>
    <xf numFmtId="2" fontId="5" fillId="0" borderId="32" xfId="1" applyNumberFormat="1" applyFont="1" applyFill="1" applyBorder="1"/>
    <xf numFmtId="2" fontId="5" fillId="0" borderId="33" xfId="1" applyNumberFormat="1" applyFont="1" applyFill="1" applyBorder="1"/>
    <xf numFmtId="2" fontId="3" fillId="0" borderId="34" xfId="1" applyNumberFormat="1" applyFont="1" applyFill="1" applyBorder="1"/>
    <xf numFmtId="0" fontId="3" fillId="0" borderId="35" xfId="1" applyFont="1" applyFill="1" applyBorder="1"/>
    <xf numFmtId="2" fontId="3" fillId="0" borderId="36" xfId="1" applyNumberFormat="1" applyFont="1" applyFill="1" applyBorder="1"/>
    <xf numFmtId="2" fontId="5" fillId="0" borderId="37" xfId="1" applyNumberFormat="1" applyFont="1" applyFill="1" applyBorder="1"/>
    <xf numFmtId="2" fontId="7" fillId="0" borderId="38" xfId="0" applyNumberFormat="1" applyFont="1" applyBorder="1"/>
    <xf numFmtId="2" fontId="4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3" fillId="0" borderId="0" xfId="1" applyFont="1" applyBorder="1"/>
    <xf numFmtId="0" fontId="5" fillId="0" borderId="31" xfId="1" applyFont="1" applyBorder="1"/>
    <xf numFmtId="0" fontId="3" fillId="0" borderId="11" xfId="1" applyFont="1" applyBorder="1"/>
    <xf numFmtId="0" fontId="5" fillId="0" borderId="0" xfId="1" applyFont="1" applyBorder="1" applyAlignment="1">
      <alignment horizontal="right"/>
    </xf>
    <xf numFmtId="2" fontId="5" fillId="0" borderId="7" xfId="1" applyNumberFormat="1" applyFont="1" applyBorder="1"/>
    <xf numFmtId="0" fontId="4" fillId="0" borderId="0" xfId="0" applyFont="1" applyAlignment="1">
      <alignment horizontal="right"/>
    </xf>
    <xf numFmtId="0" fontId="4" fillId="0" borderId="39" xfId="0" applyFont="1" applyBorder="1"/>
    <xf numFmtId="0" fontId="4" fillId="0" borderId="40" xfId="0" applyFont="1" applyBorder="1"/>
    <xf numFmtId="0" fontId="5" fillId="0" borderId="10" xfId="1" applyFont="1" applyBorder="1"/>
    <xf numFmtId="0" fontId="5" fillId="0" borderId="11" xfId="1" applyFont="1" applyBorder="1"/>
    <xf numFmtId="0" fontId="5" fillId="0" borderId="11" xfId="1" applyFont="1" applyBorder="1" applyAlignment="1">
      <alignment horizontal="right"/>
    </xf>
    <xf numFmtId="2" fontId="5" fillId="0" borderId="12" xfId="1" applyNumberFormat="1" applyFont="1" applyBorder="1"/>
    <xf numFmtId="0" fontId="3" fillId="0" borderId="18" xfId="1" applyFont="1" applyFill="1" applyBorder="1" applyAlignment="1">
      <alignment horizontal="center"/>
    </xf>
    <xf numFmtId="0" fontId="3" fillId="2" borderId="43" xfId="1" applyFont="1" applyFill="1" applyBorder="1" applyAlignment="1">
      <alignment horizontal="center"/>
    </xf>
    <xf numFmtId="0" fontId="3" fillId="2" borderId="47" xfId="1" applyFont="1" applyFill="1" applyBorder="1" applyAlignment="1">
      <alignment horizontal="center" wrapText="1"/>
    </xf>
    <xf numFmtId="0" fontId="3" fillId="2" borderId="48" xfId="1" applyFont="1" applyFill="1" applyBorder="1" applyAlignment="1">
      <alignment horizontal="center" wrapText="1"/>
    </xf>
    <xf numFmtId="0" fontId="3" fillId="2" borderId="41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44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/>
    </xf>
    <xf numFmtId="0" fontId="3" fillId="2" borderId="49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5"/>
  <sheetViews>
    <sheetView tabSelected="1" topLeftCell="A139" zoomScale="75" workbookViewId="0">
      <selection activeCell="H160" sqref="H160"/>
    </sheetView>
  </sheetViews>
  <sheetFormatPr defaultRowHeight="16.5"/>
  <cols>
    <col min="1" max="1" width="22.140625" style="3" customWidth="1"/>
    <col min="2" max="4" width="9.140625" style="3"/>
    <col min="5" max="5" width="8.5703125" style="3" customWidth="1"/>
    <col min="6" max="6" width="15.85546875" style="3" customWidth="1"/>
    <col min="7" max="7" width="10.85546875" style="3" customWidth="1"/>
    <col min="8" max="8" width="11.140625" style="3" customWidth="1"/>
    <col min="9" max="10" width="9.140625" style="3"/>
    <col min="11" max="11" width="11.42578125" style="3" customWidth="1"/>
    <col min="12" max="12" width="12.140625" style="3" customWidth="1"/>
    <col min="13" max="13" width="13.7109375" style="3" customWidth="1"/>
    <col min="14" max="14" width="14.5703125" style="3" customWidth="1"/>
    <col min="15" max="16384" width="9.140625" style="3"/>
  </cols>
  <sheetData>
    <row r="1" spans="1:14" ht="23.1" customHeight="1" thickBot="1">
      <c r="A1" s="87" t="s">
        <v>11</v>
      </c>
      <c r="B1" s="87"/>
      <c r="C1" s="87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1" customHeight="1" thickBot="1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4" customFormat="1" ht="23.1" customHeight="1">
      <c r="A3" s="5"/>
      <c r="B3" s="96" t="s">
        <v>24</v>
      </c>
      <c r="C3" s="97"/>
      <c r="D3" s="97"/>
      <c r="E3" s="97"/>
      <c r="F3" s="97"/>
      <c r="G3" s="97"/>
      <c r="H3" s="98"/>
      <c r="I3" s="89" t="s">
        <v>27</v>
      </c>
      <c r="J3" s="90"/>
      <c r="K3" s="90"/>
      <c r="L3" s="90"/>
      <c r="M3" s="90"/>
      <c r="N3" s="90"/>
    </row>
    <row r="4" spans="1:14" s="4" customFormat="1" ht="23.1" customHeight="1" thickBot="1">
      <c r="A4" s="6" t="s">
        <v>1</v>
      </c>
      <c r="B4" s="95" t="s">
        <v>2</v>
      </c>
      <c r="C4" s="95"/>
      <c r="D4" s="95"/>
      <c r="E4" s="95"/>
      <c r="F4" s="95"/>
      <c r="G4" s="7" t="s">
        <v>3</v>
      </c>
      <c r="H4" s="8" t="s">
        <v>4</v>
      </c>
      <c r="I4" s="88" t="s">
        <v>2</v>
      </c>
      <c r="J4" s="88"/>
      <c r="K4" s="88"/>
      <c r="L4" s="88"/>
      <c r="M4" s="88"/>
      <c r="N4" s="9" t="s">
        <v>4</v>
      </c>
    </row>
    <row r="5" spans="1:14" ht="23.1" customHeight="1">
      <c r="A5" s="10" t="s">
        <v>8</v>
      </c>
      <c r="B5" s="11" t="s">
        <v>35</v>
      </c>
      <c r="C5" s="12"/>
      <c r="D5" s="12"/>
      <c r="E5" s="12"/>
      <c r="F5" s="12"/>
      <c r="G5" s="14"/>
      <c r="H5" s="15">
        <f>2*639.91</f>
        <v>1279.82</v>
      </c>
      <c r="I5" s="16" t="s">
        <v>28</v>
      </c>
      <c r="J5" s="17"/>
      <c r="K5" s="17"/>
      <c r="L5" s="17"/>
      <c r="M5" s="18"/>
      <c r="N5" s="19">
        <v>7901.95</v>
      </c>
    </row>
    <row r="6" spans="1:14" ht="23.1" customHeight="1">
      <c r="A6" s="21"/>
      <c r="B6" s="11"/>
      <c r="C6" s="12"/>
      <c r="D6" s="12"/>
      <c r="E6" s="13"/>
      <c r="F6" s="13"/>
      <c r="G6" s="14"/>
      <c r="H6" s="15"/>
      <c r="I6" s="16" t="s">
        <v>29</v>
      </c>
      <c r="J6" s="17"/>
      <c r="K6" s="17"/>
      <c r="L6" s="17"/>
      <c r="M6" s="18"/>
      <c r="N6" s="19">
        <v>460</v>
      </c>
    </row>
    <row r="7" spans="1:14" ht="23.1" customHeight="1">
      <c r="A7" s="21"/>
      <c r="B7" s="11"/>
      <c r="C7" s="12"/>
      <c r="D7" s="12"/>
      <c r="E7" s="13"/>
      <c r="F7" s="13"/>
      <c r="G7" s="14"/>
      <c r="H7" s="15"/>
      <c r="I7" s="16" t="s">
        <v>30</v>
      </c>
      <c r="J7" s="17"/>
      <c r="K7" s="17"/>
      <c r="L7" s="17"/>
      <c r="M7" s="23"/>
      <c r="N7" s="19">
        <v>120</v>
      </c>
    </row>
    <row r="8" spans="1:14" ht="23.1" customHeight="1">
      <c r="A8" s="21"/>
      <c r="B8" s="11"/>
      <c r="C8" s="12"/>
      <c r="D8" s="12"/>
      <c r="E8" s="13"/>
      <c r="F8" s="13"/>
      <c r="G8" s="24"/>
      <c r="H8" s="15"/>
      <c r="I8" s="16" t="s">
        <v>31</v>
      </c>
      <c r="J8" s="17"/>
      <c r="K8" s="17"/>
      <c r="L8" s="17"/>
      <c r="M8" s="18"/>
      <c r="N8" s="19">
        <v>800</v>
      </c>
    </row>
    <row r="9" spans="1:14" ht="23.1" customHeight="1" thickBot="1">
      <c r="A9" s="21"/>
      <c r="B9" s="11"/>
      <c r="C9" s="12"/>
      <c r="D9" s="12"/>
      <c r="E9" s="13"/>
      <c r="F9" s="13"/>
      <c r="G9" s="24"/>
      <c r="H9" s="15"/>
      <c r="I9" s="26" t="s">
        <v>33</v>
      </c>
      <c r="J9" s="12"/>
      <c r="K9" s="12"/>
      <c r="L9" s="12"/>
      <c r="M9" s="20"/>
      <c r="N9" s="25">
        <v>745.6</v>
      </c>
    </row>
    <row r="10" spans="1:14" ht="23.1" customHeight="1">
      <c r="A10" s="21"/>
      <c r="B10" s="11"/>
      <c r="C10" s="12"/>
      <c r="D10" s="12"/>
      <c r="E10" s="13"/>
      <c r="F10" s="13"/>
      <c r="G10" s="24"/>
      <c r="H10" s="15"/>
      <c r="I10" s="28"/>
      <c r="J10" s="29"/>
      <c r="K10" s="29"/>
      <c r="L10" s="29"/>
      <c r="M10" s="29"/>
      <c r="N10" s="30"/>
    </row>
    <row r="11" spans="1:14" ht="23.1" customHeight="1" thickBot="1">
      <c r="A11" s="21"/>
      <c r="B11" s="11"/>
      <c r="C11" s="12"/>
      <c r="D11" s="12"/>
      <c r="E11" s="12"/>
      <c r="F11" s="20"/>
      <c r="G11" s="31"/>
      <c r="H11" s="15"/>
      <c r="I11" s="26"/>
      <c r="J11" s="12"/>
      <c r="K11" s="12"/>
      <c r="L11" s="12"/>
      <c r="M11" s="22"/>
      <c r="N11" s="25"/>
    </row>
    <row r="12" spans="1:14" ht="23.1" customHeight="1" thickBot="1">
      <c r="A12" s="32"/>
      <c r="B12" s="33"/>
      <c r="C12" s="34"/>
      <c r="D12" s="34"/>
      <c r="E12" s="34"/>
      <c r="F12" s="35"/>
      <c r="G12" s="33"/>
      <c r="H12" s="36">
        <f>SUM(H5:H11)</f>
        <v>1279.82</v>
      </c>
      <c r="I12" s="37"/>
      <c r="J12" s="38"/>
      <c r="K12" s="38"/>
      <c r="L12" s="38"/>
      <c r="M12" s="39"/>
      <c r="N12" s="40">
        <f>SUM(N5:N11)</f>
        <v>10027.550000000001</v>
      </c>
    </row>
    <row r="13" spans="1:14" ht="23.1" customHeight="1" thickBot="1">
      <c r="A13" s="87" t="str">
        <f>A1</f>
        <v>пр.Ленина д.13а</v>
      </c>
      <c r="B13" s="87"/>
      <c r="C13" s="87"/>
      <c r="D13" s="1"/>
      <c r="E13" s="1"/>
      <c r="F13" s="1"/>
      <c r="G13" s="1"/>
      <c r="H13" s="1"/>
      <c r="I13" s="41"/>
      <c r="J13" s="41"/>
      <c r="K13" s="41"/>
      <c r="L13" s="41"/>
      <c r="M13" s="41"/>
      <c r="N13" s="41"/>
    </row>
    <row r="14" spans="1:14" s="4" customFormat="1" ht="23.1" customHeight="1" thickBot="1">
      <c r="A14" s="91" t="s">
        <v>0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</row>
    <row r="15" spans="1:14" s="4" customFormat="1" ht="23.1" customHeight="1">
      <c r="A15" s="5"/>
      <c r="B15" s="96" t="s">
        <v>24</v>
      </c>
      <c r="C15" s="97"/>
      <c r="D15" s="97"/>
      <c r="E15" s="97"/>
      <c r="F15" s="97"/>
      <c r="G15" s="97"/>
      <c r="H15" s="98"/>
      <c r="I15" s="89" t="s">
        <v>27</v>
      </c>
      <c r="J15" s="90"/>
      <c r="K15" s="90"/>
      <c r="L15" s="90"/>
      <c r="M15" s="90"/>
      <c r="N15" s="90"/>
    </row>
    <row r="16" spans="1:14" s="4" customFormat="1" ht="23.1" customHeight="1" thickBot="1">
      <c r="A16" s="6" t="s">
        <v>1</v>
      </c>
      <c r="B16" s="95" t="s">
        <v>2</v>
      </c>
      <c r="C16" s="95"/>
      <c r="D16" s="95"/>
      <c r="E16" s="95"/>
      <c r="F16" s="95"/>
      <c r="G16" s="7" t="s">
        <v>3</v>
      </c>
      <c r="H16" s="8" t="s">
        <v>4</v>
      </c>
      <c r="I16" s="88" t="s">
        <v>2</v>
      </c>
      <c r="J16" s="88"/>
      <c r="K16" s="88"/>
      <c r="L16" s="88"/>
      <c r="M16" s="88"/>
      <c r="N16" s="9" t="s">
        <v>4</v>
      </c>
    </row>
    <row r="17" spans="1:14" ht="23.1" customHeight="1">
      <c r="A17" s="10" t="s">
        <v>12</v>
      </c>
      <c r="B17" s="11" t="s">
        <v>39</v>
      </c>
      <c r="C17" s="12"/>
      <c r="D17" s="12"/>
      <c r="E17" s="12"/>
      <c r="F17" s="12"/>
      <c r="G17" s="14"/>
      <c r="H17" s="15">
        <v>683.01</v>
      </c>
      <c r="I17" s="16" t="s">
        <v>28</v>
      </c>
      <c r="J17" s="17"/>
      <c r="K17" s="17"/>
      <c r="L17" s="17"/>
      <c r="M17" s="18"/>
      <c r="N17" s="19">
        <v>7901.95</v>
      </c>
    </row>
    <row r="18" spans="1:14" ht="23.1" customHeight="1">
      <c r="A18" s="21"/>
      <c r="B18" s="11"/>
      <c r="C18" s="12"/>
      <c r="D18" s="12"/>
      <c r="E18" s="12"/>
      <c r="F18" s="12"/>
      <c r="G18" s="14"/>
      <c r="H18" s="15"/>
      <c r="I18" s="16" t="s">
        <v>29</v>
      </c>
      <c r="J18" s="17"/>
      <c r="K18" s="17"/>
      <c r="L18" s="17"/>
      <c r="M18" s="18"/>
      <c r="N18" s="19">
        <v>460</v>
      </c>
    </row>
    <row r="19" spans="1:14" ht="23.1" customHeight="1">
      <c r="A19" s="21"/>
      <c r="B19" s="11"/>
      <c r="C19" s="12"/>
      <c r="D19" s="12"/>
      <c r="E19" s="12"/>
      <c r="F19" s="12"/>
      <c r="G19" s="14"/>
      <c r="H19" s="15"/>
      <c r="I19" s="16" t="s">
        <v>30</v>
      </c>
      <c r="J19" s="17"/>
      <c r="K19" s="17"/>
      <c r="L19" s="17"/>
      <c r="M19" s="23"/>
      <c r="N19" s="19">
        <v>120</v>
      </c>
    </row>
    <row r="20" spans="1:14" ht="23.1" customHeight="1" thickBot="1">
      <c r="A20" s="21"/>
      <c r="B20" s="11"/>
      <c r="C20" s="12"/>
      <c r="D20" s="12"/>
      <c r="E20" s="12"/>
      <c r="F20" s="12"/>
      <c r="G20" s="14"/>
      <c r="H20" s="15"/>
      <c r="I20" s="16" t="s">
        <v>31</v>
      </c>
      <c r="J20" s="17"/>
      <c r="K20" s="17"/>
      <c r="L20" s="17"/>
      <c r="M20" s="18"/>
      <c r="N20" s="19">
        <v>800</v>
      </c>
    </row>
    <row r="21" spans="1:14" ht="23.1" customHeight="1">
      <c r="A21" s="21"/>
      <c r="B21" s="11"/>
      <c r="C21" s="12"/>
      <c r="D21" s="12"/>
      <c r="E21" s="12"/>
      <c r="F21" s="12"/>
      <c r="G21" s="14"/>
      <c r="H21" s="15"/>
      <c r="I21" s="28"/>
      <c r="J21" s="12"/>
      <c r="K21" s="12"/>
      <c r="L21" s="12"/>
      <c r="M21" s="20"/>
      <c r="N21" s="15"/>
    </row>
    <row r="22" spans="1:14" ht="23.1" customHeight="1">
      <c r="A22" s="21"/>
      <c r="B22" s="11"/>
      <c r="C22" s="12"/>
      <c r="D22" s="12"/>
      <c r="E22" s="12"/>
      <c r="F22" s="12"/>
      <c r="G22" s="14"/>
      <c r="H22" s="15"/>
      <c r="I22" s="12"/>
      <c r="J22" s="12"/>
      <c r="K22" s="12"/>
      <c r="L22" s="12"/>
      <c r="M22" s="20"/>
      <c r="N22" s="15"/>
    </row>
    <row r="23" spans="1:14" ht="23.1" customHeight="1">
      <c r="A23" s="21"/>
      <c r="B23" s="11"/>
      <c r="C23" s="12"/>
      <c r="D23" s="12"/>
      <c r="E23" s="12"/>
      <c r="F23" s="12"/>
      <c r="G23" s="14"/>
      <c r="H23" s="15"/>
      <c r="I23" s="12"/>
      <c r="J23" s="12"/>
      <c r="K23" s="12"/>
      <c r="L23" s="12"/>
      <c r="M23" s="20"/>
      <c r="N23" s="15"/>
    </row>
    <row r="24" spans="1:14" ht="23.1" customHeight="1" thickBot="1">
      <c r="A24" s="21"/>
      <c r="B24" s="11"/>
      <c r="C24" s="12"/>
      <c r="D24" s="12"/>
      <c r="E24" s="27"/>
      <c r="F24" s="12"/>
      <c r="G24" s="14"/>
      <c r="H24" s="15"/>
      <c r="I24" s="26"/>
      <c r="J24" s="12"/>
      <c r="K24" s="12"/>
      <c r="L24" s="12"/>
      <c r="M24" s="20"/>
      <c r="N24" s="15"/>
    </row>
    <row r="25" spans="1:14" ht="23.1" customHeight="1" thickBot="1">
      <c r="A25" s="32"/>
      <c r="B25" s="33"/>
      <c r="C25" s="34"/>
      <c r="D25" s="34"/>
      <c r="E25" s="34"/>
      <c r="F25" s="42"/>
      <c r="G25" s="43"/>
      <c r="H25" s="36">
        <f>SUM(H17:H24)</f>
        <v>683.01</v>
      </c>
      <c r="I25" s="37"/>
      <c r="J25" s="38"/>
      <c r="K25" s="38"/>
      <c r="L25" s="38"/>
      <c r="M25" s="39"/>
      <c r="N25" s="40">
        <f>SUM(N17:N24)</f>
        <v>9281.9500000000007</v>
      </c>
    </row>
    <row r="26" spans="1:14" ht="23.1" customHeight="1" thickBot="1">
      <c r="A26" s="87" t="str">
        <f>A1</f>
        <v>пр.Ленина д.13а</v>
      </c>
      <c r="B26" s="87"/>
      <c r="C26" s="87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</row>
    <row r="27" spans="1:14" s="4" customFormat="1" ht="23.1" customHeight="1" thickBot="1">
      <c r="A27" s="91" t="s">
        <v>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</row>
    <row r="28" spans="1:14" s="4" customFormat="1" ht="23.1" customHeight="1">
      <c r="A28" s="5"/>
      <c r="B28" s="96" t="s">
        <v>24</v>
      </c>
      <c r="C28" s="97"/>
      <c r="D28" s="97"/>
      <c r="E28" s="97"/>
      <c r="F28" s="97"/>
      <c r="G28" s="97"/>
      <c r="H28" s="98"/>
      <c r="I28" s="89" t="s">
        <v>27</v>
      </c>
      <c r="J28" s="90"/>
      <c r="K28" s="90"/>
      <c r="L28" s="90"/>
      <c r="M28" s="90"/>
      <c r="N28" s="90"/>
    </row>
    <row r="29" spans="1:14" s="4" customFormat="1" ht="23.1" customHeight="1" thickBot="1">
      <c r="A29" s="6" t="s">
        <v>1</v>
      </c>
      <c r="B29" s="95" t="s">
        <v>2</v>
      </c>
      <c r="C29" s="95"/>
      <c r="D29" s="95"/>
      <c r="E29" s="95"/>
      <c r="F29" s="95"/>
      <c r="G29" s="7" t="s">
        <v>3</v>
      </c>
      <c r="H29" s="8" t="s">
        <v>4</v>
      </c>
      <c r="I29" s="88" t="s">
        <v>2</v>
      </c>
      <c r="J29" s="88"/>
      <c r="K29" s="88"/>
      <c r="L29" s="88"/>
      <c r="M29" s="88"/>
      <c r="N29" s="9" t="s">
        <v>4</v>
      </c>
    </row>
    <row r="30" spans="1:14" ht="23.1" customHeight="1">
      <c r="A30" s="10" t="s">
        <v>13</v>
      </c>
      <c r="B30" s="44"/>
      <c r="C30" s="45"/>
      <c r="D30" s="45"/>
      <c r="E30" s="45"/>
      <c r="F30" s="45"/>
      <c r="G30" s="46"/>
      <c r="H30" s="47"/>
      <c r="I30" s="16" t="s">
        <v>28</v>
      </c>
      <c r="J30" s="17"/>
      <c r="K30" s="17"/>
      <c r="L30" s="17"/>
      <c r="M30" s="18"/>
      <c r="N30" s="19">
        <v>7901.95</v>
      </c>
    </row>
    <row r="31" spans="1:14" ht="23.1" customHeight="1">
      <c r="A31" s="21"/>
      <c r="B31" s="11"/>
      <c r="C31" s="12"/>
      <c r="D31" s="12"/>
      <c r="E31" s="13"/>
      <c r="F31" s="13"/>
      <c r="G31" s="14"/>
      <c r="H31" s="15"/>
      <c r="I31" s="16" t="s">
        <v>29</v>
      </c>
      <c r="J31" s="17"/>
      <c r="K31" s="17"/>
      <c r="L31" s="17"/>
      <c r="M31" s="18"/>
      <c r="N31" s="19">
        <v>460</v>
      </c>
    </row>
    <row r="32" spans="1:14" ht="23.1" customHeight="1">
      <c r="A32" s="21"/>
      <c r="B32" s="11"/>
      <c r="C32" s="27"/>
      <c r="D32" s="12"/>
      <c r="E32" s="12"/>
      <c r="F32" s="12"/>
      <c r="G32" s="14"/>
      <c r="H32" s="15"/>
      <c r="I32" s="16" t="s">
        <v>30</v>
      </c>
      <c r="J32" s="17"/>
      <c r="K32" s="17"/>
      <c r="L32" s="17"/>
      <c r="M32" s="23"/>
      <c r="N32" s="19">
        <v>120</v>
      </c>
    </row>
    <row r="33" spans="1:14" ht="23.1" customHeight="1" thickBot="1">
      <c r="A33" s="21"/>
      <c r="B33" s="11"/>
      <c r="C33" s="27"/>
      <c r="D33" s="12"/>
      <c r="E33" s="12"/>
      <c r="F33" s="12"/>
      <c r="G33" s="14"/>
      <c r="H33" s="15"/>
      <c r="I33" s="16" t="s">
        <v>31</v>
      </c>
      <c r="J33" s="17"/>
      <c r="K33" s="17"/>
      <c r="L33" s="17"/>
      <c r="M33" s="18"/>
      <c r="N33" s="19">
        <v>800</v>
      </c>
    </row>
    <row r="34" spans="1:14" ht="23.1" customHeight="1">
      <c r="A34" s="21"/>
      <c r="B34" s="11"/>
      <c r="C34" s="27"/>
      <c r="D34" s="12"/>
      <c r="E34" s="12"/>
      <c r="F34" s="12"/>
      <c r="G34" s="14"/>
      <c r="H34" s="15"/>
      <c r="I34" s="28" t="s">
        <v>32</v>
      </c>
      <c r="J34" s="12"/>
      <c r="K34" s="12"/>
      <c r="L34" s="12"/>
      <c r="M34" s="20"/>
      <c r="N34" s="15">
        <v>2236.8000000000002</v>
      </c>
    </row>
    <row r="35" spans="1:14" ht="23.1" customHeight="1">
      <c r="A35" s="21"/>
      <c r="B35" s="11"/>
      <c r="C35" s="27"/>
      <c r="D35" s="12"/>
      <c r="E35" s="12"/>
      <c r="F35" s="12"/>
      <c r="G35" s="14"/>
      <c r="H35" s="15"/>
      <c r="I35" s="76" t="s">
        <v>33</v>
      </c>
      <c r="J35" s="75"/>
      <c r="K35" s="75"/>
      <c r="L35" s="75"/>
      <c r="M35" s="77"/>
      <c r="N35" s="25">
        <v>745.6</v>
      </c>
    </row>
    <row r="36" spans="1:14" ht="23.1" customHeight="1" thickBot="1">
      <c r="A36" s="21"/>
      <c r="B36" s="11"/>
      <c r="C36" s="12"/>
      <c r="D36" s="12"/>
      <c r="E36" s="13"/>
      <c r="F36" s="13"/>
      <c r="G36" s="14"/>
      <c r="H36" s="15"/>
      <c r="I36" s="26"/>
      <c r="J36" s="12"/>
      <c r="K36" s="12"/>
      <c r="L36" s="12"/>
      <c r="M36" s="20"/>
      <c r="N36" s="15"/>
    </row>
    <row r="37" spans="1:14" ht="23.1" customHeight="1" thickBot="1">
      <c r="A37" s="32"/>
      <c r="B37" s="33"/>
      <c r="C37" s="34"/>
      <c r="D37" s="34"/>
      <c r="E37" s="34"/>
      <c r="F37" s="42"/>
      <c r="G37" s="33"/>
      <c r="H37" s="36">
        <f>SUM(H30:H36)</f>
        <v>0</v>
      </c>
      <c r="I37" s="48"/>
      <c r="J37" s="49"/>
      <c r="K37" s="49"/>
      <c r="L37" s="49"/>
      <c r="M37" s="50"/>
      <c r="N37" s="36">
        <f>SUM(N30:N36)</f>
        <v>12264.35</v>
      </c>
    </row>
    <row r="38" spans="1:14" ht="23.1" customHeight="1" thickBot="1">
      <c r="A38" s="87" t="str">
        <f>A26</f>
        <v>пр.Ленина д.13а</v>
      </c>
      <c r="B38" s="87"/>
      <c r="C38" s="87"/>
      <c r="D38" s="1"/>
      <c r="E38" s="1"/>
      <c r="F38" s="1"/>
      <c r="G38" s="1"/>
      <c r="H38" s="1"/>
      <c r="I38" s="2"/>
      <c r="J38" s="2"/>
      <c r="K38" s="2"/>
      <c r="L38" s="2"/>
      <c r="M38" s="2"/>
      <c r="N38" s="2"/>
    </row>
    <row r="39" spans="1:14" s="4" customFormat="1" ht="23.1" customHeight="1" thickBot="1">
      <c r="A39" s="91" t="s">
        <v>0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3"/>
    </row>
    <row r="40" spans="1:14" s="4" customFormat="1" ht="23.1" customHeight="1">
      <c r="A40" s="5"/>
      <c r="B40" s="96" t="s">
        <v>24</v>
      </c>
      <c r="C40" s="97"/>
      <c r="D40" s="97"/>
      <c r="E40" s="97"/>
      <c r="F40" s="97"/>
      <c r="G40" s="97"/>
      <c r="H40" s="98"/>
      <c r="I40" s="89" t="s">
        <v>27</v>
      </c>
      <c r="J40" s="90"/>
      <c r="K40" s="90"/>
      <c r="L40" s="90"/>
      <c r="M40" s="90"/>
      <c r="N40" s="90"/>
    </row>
    <row r="41" spans="1:14" s="4" customFormat="1" ht="23.1" customHeight="1" thickBot="1">
      <c r="A41" s="6" t="s">
        <v>1</v>
      </c>
      <c r="B41" s="95" t="s">
        <v>2</v>
      </c>
      <c r="C41" s="95"/>
      <c r="D41" s="95"/>
      <c r="E41" s="95"/>
      <c r="F41" s="95"/>
      <c r="G41" s="7" t="s">
        <v>3</v>
      </c>
      <c r="H41" s="8" t="s">
        <v>4</v>
      </c>
      <c r="I41" s="88" t="s">
        <v>2</v>
      </c>
      <c r="J41" s="88"/>
      <c r="K41" s="88"/>
      <c r="L41" s="88"/>
      <c r="M41" s="88"/>
      <c r="N41" s="9" t="s">
        <v>4</v>
      </c>
    </row>
    <row r="42" spans="1:14" ht="23.1" customHeight="1">
      <c r="A42" s="10" t="s">
        <v>14</v>
      </c>
      <c r="B42" s="11" t="s">
        <v>39</v>
      </c>
      <c r="C42" s="12"/>
      <c r="D42" s="12"/>
      <c r="E42" s="13"/>
      <c r="F42" s="13"/>
      <c r="G42" s="14"/>
      <c r="H42" s="15">
        <v>349.06</v>
      </c>
      <c r="I42" s="16" t="s">
        <v>28</v>
      </c>
      <c r="J42" s="17"/>
      <c r="K42" s="17"/>
      <c r="L42" s="17"/>
      <c r="M42" s="18"/>
      <c r="N42" s="19">
        <v>7901.95</v>
      </c>
    </row>
    <row r="43" spans="1:14" ht="23.1" customHeight="1">
      <c r="A43" s="21"/>
      <c r="B43" s="51"/>
      <c r="C43" s="52"/>
      <c r="D43" s="52"/>
      <c r="E43" s="52"/>
      <c r="F43" s="53"/>
      <c r="G43" s="14"/>
      <c r="H43" s="54"/>
      <c r="I43" s="16" t="s">
        <v>29</v>
      </c>
      <c r="J43" s="17"/>
      <c r="K43" s="17"/>
      <c r="L43" s="17"/>
      <c r="M43" s="18"/>
      <c r="N43" s="19">
        <v>460</v>
      </c>
    </row>
    <row r="44" spans="1:14" ht="23.1" customHeight="1">
      <c r="A44" s="21"/>
      <c r="B44" s="55"/>
      <c r="C44" s="52"/>
      <c r="D44" s="52"/>
      <c r="E44" s="52"/>
      <c r="F44" s="53"/>
      <c r="G44" s="14"/>
      <c r="H44" s="54"/>
      <c r="I44" s="16" t="s">
        <v>30</v>
      </c>
      <c r="J44" s="17"/>
      <c r="K44" s="17"/>
      <c r="L44" s="17"/>
      <c r="M44" s="23"/>
      <c r="N44" s="19">
        <v>120</v>
      </c>
    </row>
    <row r="45" spans="1:14" ht="23.1" customHeight="1">
      <c r="A45" s="21"/>
      <c r="B45" s="11"/>
      <c r="C45" s="12"/>
      <c r="D45" s="12"/>
      <c r="E45" s="13"/>
      <c r="F45" s="13"/>
      <c r="G45" s="14"/>
      <c r="H45" s="15"/>
      <c r="I45" s="16" t="s">
        <v>31</v>
      </c>
      <c r="J45" s="17"/>
      <c r="K45" s="17"/>
      <c r="L45" s="17"/>
      <c r="M45" s="18"/>
      <c r="N45" s="19">
        <v>800</v>
      </c>
    </row>
    <row r="46" spans="1:14" ht="23.1" customHeight="1" thickBot="1">
      <c r="A46" s="21"/>
      <c r="B46" s="11"/>
      <c r="C46" s="12"/>
      <c r="D46" s="12"/>
      <c r="E46" s="13"/>
      <c r="F46" s="13"/>
      <c r="G46" s="14"/>
      <c r="H46" s="15"/>
      <c r="I46" s="26"/>
      <c r="J46" s="12"/>
      <c r="K46" s="12"/>
      <c r="L46" s="12"/>
      <c r="M46" s="20"/>
      <c r="N46" s="15"/>
    </row>
    <row r="47" spans="1:14" ht="23.1" customHeight="1">
      <c r="A47" s="21"/>
      <c r="B47" s="11"/>
      <c r="C47" s="12"/>
      <c r="D47" s="12"/>
      <c r="E47" s="13"/>
      <c r="F47" s="13"/>
      <c r="G47" s="14"/>
      <c r="H47" s="15"/>
      <c r="I47" s="28"/>
      <c r="J47" s="12"/>
      <c r="K47" s="12"/>
      <c r="L47" s="12"/>
      <c r="M47" s="20"/>
      <c r="N47" s="15"/>
    </row>
    <row r="48" spans="1:14" ht="23.1" customHeight="1">
      <c r="A48" s="21"/>
      <c r="B48" s="11"/>
      <c r="C48" s="12"/>
      <c r="D48" s="12"/>
      <c r="E48" s="13"/>
      <c r="F48" s="13"/>
      <c r="G48" s="14"/>
      <c r="H48" s="15"/>
      <c r="I48" s="26"/>
      <c r="J48" s="12"/>
      <c r="K48" s="12"/>
      <c r="L48" s="12"/>
      <c r="M48" s="20"/>
      <c r="N48" s="15"/>
    </row>
    <row r="49" spans="1:14" ht="23.1" customHeight="1" thickBot="1">
      <c r="A49" s="21"/>
      <c r="B49" s="11"/>
      <c r="C49" s="12"/>
      <c r="D49" s="12"/>
      <c r="E49" s="12"/>
      <c r="F49" s="12"/>
      <c r="G49" s="14"/>
      <c r="H49" s="15"/>
      <c r="I49" s="26"/>
      <c r="J49" s="12"/>
      <c r="K49" s="12"/>
      <c r="L49" s="12"/>
      <c r="M49" s="20"/>
      <c r="N49" s="15"/>
    </row>
    <row r="50" spans="1:14" ht="23.1" customHeight="1" thickBot="1">
      <c r="A50" s="32"/>
      <c r="B50" s="33"/>
      <c r="C50" s="34"/>
      <c r="D50" s="34"/>
      <c r="E50" s="34"/>
      <c r="F50" s="42"/>
      <c r="G50" s="33"/>
      <c r="H50" s="36">
        <f>SUM(H42:H49)</f>
        <v>349.06</v>
      </c>
      <c r="I50" s="48"/>
      <c r="J50" s="49"/>
      <c r="K50" s="49"/>
      <c r="L50" s="49"/>
      <c r="M50" s="50"/>
      <c r="N50" s="36">
        <f>SUM(N42:N49)</f>
        <v>9281.9500000000007</v>
      </c>
    </row>
    <row r="51" spans="1:14" ht="23.1" customHeight="1" thickBot="1">
      <c r="A51" s="87" t="str">
        <f>A38</f>
        <v>пр.Ленина д.13а</v>
      </c>
      <c r="B51" s="87"/>
      <c r="C51" s="87"/>
      <c r="D51" s="1"/>
      <c r="E51" s="1"/>
      <c r="F51" s="1"/>
      <c r="G51" s="1"/>
      <c r="H51" s="1"/>
      <c r="I51" s="2"/>
      <c r="J51" s="2"/>
      <c r="K51" s="2"/>
      <c r="L51" s="2"/>
      <c r="M51" s="2"/>
      <c r="N51" s="2"/>
    </row>
    <row r="52" spans="1:14" s="4" customFormat="1" ht="23.1" customHeight="1" thickBot="1">
      <c r="A52" s="91" t="s">
        <v>0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3"/>
    </row>
    <row r="53" spans="1:14" s="4" customFormat="1" ht="23.1" customHeight="1">
      <c r="A53" s="5"/>
      <c r="B53" s="96" t="s">
        <v>24</v>
      </c>
      <c r="C53" s="97"/>
      <c r="D53" s="97"/>
      <c r="E53" s="97"/>
      <c r="F53" s="97"/>
      <c r="G53" s="97"/>
      <c r="H53" s="98"/>
      <c r="I53" s="89" t="s">
        <v>27</v>
      </c>
      <c r="J53" s="90"/>
      <c r="K53" s="90"/>
      <c r="L53" s="90"/>
      <c r="M53" s="90"/>
      <c r="N53" s="90"/>
    </row>
    <row r="54" spans="1:14" s="4" customFormat="1" ht="23.1" customHeight="1" thickBot="1">
      <c r="A54" s="6" t="s">
        <v>1</v>
      </c>
      <c r="B54" s="95" t="s">
        <v>2</v>
      </c>
      <c r="C54" s="95"/>
      <c r="D54" s="95"/>
      <c r="E54" s="95"/>
      <c r="F54" s="95"/>
      <c r="G54" s="7" t="s">
        <v>3</v>
      </c>
      <c r="H54" s="8" t="s">
        <v>4</v>
      </c>
      <c r="I54" s="99" t="s">
        <v>2</v>
      </c>
      <c r="J54" s="99"/>
      <c r="K54" s="99"/>
      <c r="L54" s="99"/>
      <c r="M54" s="99"/>
      <c r="N54" s="56" t="s">
        <v>4</v>
      </c>
    </row>
    <row r="55" spans="1:14" ht="23.1" customHeight="1">
      <c r="A55" s="10" t="s">
        <v>15</v>
      </c>
      <c r="B55" s="11" t="s">
        <v>39</v>
      </c>
      <c r="C55" s="12"/>
      <c r="D55" s="12"/>
      <c r="E55" s="12"/>
      <c r="F55" s="12"/>
      <c r="G55" s="14"/>
      <c r="H55" s="15">
        <v>695.86</v>
      </c>
      <c r="I55" s="57" t="s">
        <v>28</v>
      </c>
      <c r="J55" s="58"/>
      <c r="K55" s="58"/>
      <c r="L55" s="58"/>
      <c r="M55" s="59"/>
      <c r="N55" s="19">
        <v>7901.95</v>
      </c>
    </row>
    <row r="56" spans="1:14" ht="23.1" customHeight="1">
      <c r="A56" s="10"/>
      <c r="B56" s="11" t="s">
        <v>40</v>
      </c>
      <c r="C56" s="12"/>
      <c r="D56" s="12"/>
      <c r="E56" s="12"/>
      <c r="F56" s="12"/>
      <c r="G56" s="14"/>
      <c r="H56" s="24">
        <v>2536.8000000000002</v>
      </c>
      <c r="I56" s="60" t="s">
        <v>29</v>
      </c>
      <c r="J56" s="17"/>
      <c r="K56" s="17"/>
      <c r="L56" s="17"/>
      <c r="M56" s="18"/>
      <c r="N56" s="61">
        <v>460</v>
      </c>
    </row>
    <row r="57" spans="1:14" ht="23.1" customHeight="1">
      <c r="A57" s="10"/>
      <c r="B57" s="11" t="s">
        <v>35</v>
      </c>
      <c r="C57" s="12"/>
      <c r="D57" s="12"/>
      <c r="E57" s="12"/>
      <c r="F57" s="12"/>
      <c r="G57" s="14"/>
      <c r="H57" s="15">
        <f>2*639.91</f>
        <v>1279.82</v>
      </c>
      <c r="I57" s="60" t="s">
        <v>30</v>
      </c>
      <c r="J57" s="17"/>
      <c r="K57" s="17"/>
      <c r="L57" s="17"/>
      <c r="M57" s="23"/>
      <c r="N57" s="61">
        <v>120</v>
      </c>
    </row>
    <row r="58" spans="1:14" ht="23.1" customHeight="1">
      <c r="A58" s="10"/>
      <c r="B58" s="11"/>
      <c r="C58" s="12"/>
      <c r="D58" s="12"/>
      <c r="E58" s="12"/>
      <c r="F58" s="12"/>
      <c r="G58" s="14"/>
      <c r="H58" s="24"/>
      <c r="I58" s="60" t="s">
        <v>31</v>
      </c>
      <c r="J58" s="17"/>
      <c r="K58" s="17"/>
      <c r="L58" s="17"/>
      <c r="M58" s="18"/>
      <c r="N58" s="61">
        <v>800</v>
      </c>
    </row>
    <row r="59" spans="1:14" ht="23.1" customHeight="1">
      <c r="A59" s="10"/>
      <c r="B59" s="11"/>
      <c r="C59" s="12"/>
      <c r="D59" s="12"/>
      <c r="E59" s="12"/>
      <c r="F59" s="12"/>
      <c r="G59" s="14"/>
      <c r="H59" s="24"/>
      <c r="I59" s="26" t="s">
        <v>36</v>
      </c>
      <c r="J59" s="17"/>
      <c r="K59" s="17"/>
      <c r="L59" s="17"/>
      <c r="M59" s="18"/>
      <c r="N59" s="63">
        <v>912.32</v>
      </c>
    </row>
    <row r="60" spans="1:14" ht="23.1" customHeight="1" thickBot="1">
      <c r="A60" s="21"/>
      <c r="B60" s="11"/>
      <c r="C60" s="12"/>
      <c r="D60" s="12"/>
      <c r="E60" s="12"/>
      <c r="F60" s="12"/>
      <c r="G60" s="14"/>
      <c r="H60" s="24"/>
      <c r="I60" s="62"/>
      <c r="J60" s="12"/>
      <c r="K60" s="12"/>
      <c r="L60" s="12"/>
      <c r="M60" s="20"/>
      <c r="N60" s="64"/>
    </row>
    <row r="61" spans="1:14" ht="23.1" customHeight="1" thickBot="1">
      <c r="A61" s="32"/>
      <c r="B61" s="33"/>
      <c r="C61" s="34"/>
      <c r="D61" s="34"/>
      <c r="E61" s="34"/>
      <c r="F61" s="42"/>
      <c r="G61" s="33"/>
      <c r="H61" s="65">
        <f>SUM(H55:H60)</f>
        <v>4512.4800000000005</v>
      </c>
      <c r="I61" s="66"/>
      <c r="J61" s="38"/>
      <c r="K61" s="38"/>
      <c r="L61" s="38"/>
      <c r="M61" s="39"/>
      <c r="N61" s="67">
        <f>SUM(N55:N60)</f>
        <v>10194.27</v>
      </c>
    </row>
    <row r="62" spans="1:14" ht="23.1" customHeight="1" thickBot="1">
      <c r="A62" s="87" t="str">
        <f>A51</f>
        <v>пр.Ленина д.13а</v>
      </c>
      <c r="B62" s="87"/>
      <c r="C62" s="87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</row>
    <row r="63" spans="1:14" s="4" customFormat="1" ht="23.1" customHeight="1" thickBot="1">
      <c r="A63" s="91" t="s">
        <v>0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3"/>
    </row>
    <row r="64" spans="1:14" s="4" customFormat="1" ht="23.1" customHeight="1">
      <c r="A64" s="5"/>
      <c r="B64" s="96" t="s">
        <v>24</v>
      </c>
      <c r="C64" s="97"/>
      <c r="D64" s="97"/>
      <c r="E64" s="97"/>
      <c r="F64" s="97"/>
      <c r="G64" s="97"/>
      <c r="H64" s="98"/>
      <c r="I64" s="89" t="s">
        <v>27</v>
      </c>
      <c r="J64" s="90"/>
      <c r="K64" s="90"/>
      <c r="L64" s="90"/>
      <c r="M64" s="90"/>
      <c r="N64" s="90"/>
    </row>
    <row r="65" spans="1:14" s="4" customFormat="1" ht="23.1" customHeight="1" thickBot="1">
      <c r="A65" s="6" t="s">
        <v>1</v>
      </c>
      <c r="B65" s="95" t="s">
        <v>2</v>
      </c>
      <c r="C65" s="95"/>
      <c r="D65" s="95"/>
      <c r="E65" s="95"/>
      <c r="F65" s="95"/>
      <c r="G65" s="7" t="s">
        <v>3</v>
      </c>
      <c r="H65" s="8" t="s">
        <v>4</v>
      </c>
      <c r="I65" s="88" t="s">
        <v>2</v>
      </c>
      <c r="J65" s="88"/>
      <c r="K65" s="88"/>
      <c r="L65" s="88"/>
      <c r="M65" s="88"/>
      <c r="N65" s="9" t="s">
        <v>4</v>
      </c>
    </row>
    <row r="66" spans="1:14" ht="23.1" customHeight="1">
      <c r="A66" s="10" t="s">
        <v>16</v>
      </c>
      <c r="B66" s="11" t="s">
        <v>39</v>
      </c>
      <c r="C66" s="12"/>
      <c r="D66" s="12"/>
      <c r="E66" s="12"/>
      <c r="F66" s="12"/>
      <c r="G66" s="14"/>
      <c r="H66" s="24">
        <v>1890.77</v>
      </c>
      <c r="I66" s="16" t="s">
        <v>28</v>
      </c>
      <c r="J66" s="17"/>
      <c r="K66" s="17"/>
      <c r="L66" s="17"/>
      <c r="M66" s="18"/>
      <c r="N66" s="19">
        <v>7901.95</v>
      </c>
    </row>
    <row r="67" spans="1:14" ht="23.1" customHeight="1">
      <c r="A67" s="21"/>
      <c r="B67" s="11" t="s">
        <v>34</v>
      </c>
      <c r="C67" s="12"/>
      <c r="D67" s="12"/>
      <c r="E67" s="13"/>
      <c r="F67" s="13"/>
      <c r="G67" s="14"/>
      <c r="H67" s="15">
        <v>6874.5</v>
      </c>
      <c r="I67" s="16" t="s">
        <v>29</v>
      </c>
      <c r="J67" s="17"/>
      <c r="K67" s="17"/>
      <c r="L67" s="17"/>
      <c r="M67" s="18"/>
      <c r="N67" s="19">
        <v>460</v>
      </c>
    </row>
    <row r="68" spans="1:14" ht="23.1" customHeight="1" thickBot="1">
      <c r="A68" s="21"/>
      <c r="B68" s="11"/>
      <c r="C68" s="12"/>
      <c r="D68" s="12"/>
      <c r="E68" s="13"/>
      <c r="F68" s="13"/>
      <c r="G68" s="14"/>
      <c r="H68" s="15"/>
      <c r="I68" s="16" t="s">
        <v>30</v>
      </c>
      <c r="J68" s="17"/>
      <c r="K68" s="17"/>
      <c r="L68" s="17"/>
      <c r="M68" s="23"/>
      <c r="N68" s="19">
        <v>120</v>
      </c>
    </row>
    <row r="69" spans="1:14" ht="23.1" customHeight="1">
      <c r="A69" s="21"/>
      <c r="B69" s="11"/>
      <c r="C69" s="12"/>
      <c r="D69" s="12"/>
      <c r="E69" s="13"/>
      <c r="F69" s="13"/>
      <c r="G69" s="14"/>
      <c r="H69" s="15"/>
      <c r="I69" s="28" t="s">
        <v>41</v>
      </c>
      <c r="J69" s="12"/>
      <c r="K69" s="12"/>
      <c r="L69" s="12"/>
      <c r="M69" s="20"/>
      <c r="N69" s="15">
        <v>17141.87</v>
      </c>
    </row>
    <row r="70" spans="1:14" ht="23.1" customHeight="1">
      <c r="A70" s="21"/>
      <c r="B70" s="11"/>
      <c r="C70" s="12"/>
      <c r="D70" s="12"/>
      <c r="E70" s="13"/>
      <c r="F70" s="13"/>
      <c r="G70" s="14"/>
      <c r="H70" s="15"/>
      <c r="I70" s="26" t="s">
        <v>36</v>
      </c>
      <c r="J70" s="12"/>
      <c r="K70" s="12"/>
      <c r="L70" s="12"/>
      <c r="M70" s="20"/>
      <c r="N70" s="15">
        <v>912.32</v>
      </c>
    </row>
    <row r="71" spans="1:14" ht="23.1" customHeight="1" thickBot="1">
      <c r="A71" s="21"/>
      <c r="B71" s="11"/>
      <c r="C71" s="27"/>
      <c r="D71" s="12"/>
      <c r="E71" s="12"/>
      <c r="F71" s="12"/>
      <c r="G71" s="14"/>
      <c r="H71" s="15"/>
      <c r="I71" s="26"/>
      <c r="J71" s="12"/>
      <c r="K71" s="12"/>
      <c r="L71" s="12"/>
      <c r="M71" s="20"/>
      <c r="N71" s="15"/>
    </row>
    <row r="72" spans="1:14" ht="23.1" customHeight="1" thickBot="1">
      <c r="A72" s="32"/>
      <c r="B72" s="33"/>
      <c r="C72" s="34"/>
      <c r="D72" s="34"/>
      <c r="E72" s="34"/>
      <c r="F72" s="42"/>
      <c r="G72" s="33"/>
      <c r="H72" s="36">
        <f>SUM(H66:H71)</f>
        <v>8765.27</v>
      </c>
      <c r="I72" s="48"/>
      <c r="J72" s="49"/>
      <c r="K72" s="49"/>
      <c r="L72" s="49"/>
      <c r="M72" s="50"/>
      <c r="N72" s="36">
        <f>SUM(N66:N71)</f>
        <v>26536.14</v>
      </c>
    </row>
    <row r="73" spans="1:14" ht="23.1" customHeight="1" thickBot="1">
      <c r="A73" s="87" t="str">
        <f>A62</f>
        <v>пр.Ленина д.13а</v>
      </c>
      <c r="B73" s="87"/>
      <c r="C73" s="87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</row>
    <row r="74" spans="1:14" s="4" customFormat="1" ht="23.1" customHeight="1" thickBot="1">
      <c r="A74" s="91" t="s">
        <v>0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3"/>
    </row>
    <row r="75" spans="1:14" s="4" customFormat="1" ht="23.1" customHeight="1">
      <c r="A75" s="5"/>
      <c r="B75" s="96" t="s">
        <v>24</v>
      </c>
      <c r="C75" s="97"/>
      <c r="D75" s="97"/>
      <c r="E75" s="97"/>
      <c r="F75" s="97"/>
      <c r="G75" s="97"/>
      <c r="H75" s="98"/>
      <c r="I75" s="89" t="s">
        <v>27</v>
      </c>
      <c r="J75" s="90"/>
      <c r="K75" s="90"/>
      <c r="L75" s="90"/>
      <c r="M75" s="90"/>
      <c r="N75" s="90"/>
    </row>
    <row r="76" spans="1:14" s="4" customFormat="1" ht="23.1" customHeight="1" thickBot="1">
      <c r="A76" s="6" t="s">
        <v>1</v>
      </c>
      <c r="B76" s="95" t="s">
        <v>2</v>
      </c>
      <c r="C76" s="95"/>
      <c r="D76" s="95"/>
      <c r="E76" s="95"/>
      <c r="F76" s="95"/>
      <c r="G76" s="7" t="s">
        <v>3</v>
      </c>
      <c r="H76" s="8" t="s">
        <v>4</v>
      </c>
      <c r="I76" s="88" t="s">
        <v>2</v>
      </c>
      <c r="J76" s="88"/>
      <c r="K76" s="88"/>
      <c r="L76" s="88"/>
      <c r="M76" s="88"/>
      <c r="N76" s="9" t="s">
        <v>4</v>
      </c>
    </row>
    <row r="77" spans="1:14" ht="23.1" customHeight="1">
      <c r="A77" s="10" t="s">
        <v>17</v>
      </c>
      <c r="B77" s="44" t="s">
        <v>42</v>
      </c>
      <c r="C77" s="45"/>
      <c r="D77" s="45"/>
      <c r="E77" s="78"/>
      <c r="F77" s="78"/>
      <c r="G77" s="79"/>
      <c r="H77" s="24">
        <v>1066.6600000000001</v>
      </c>
      <c r="I77" s="16" t="s">
        <v>28</v>
      </c>
      <c r="J77" s="17"/>
      <c r="K77" s="17"/>
      <c r="L77" s="17"/>
      <c r="M77" s="18"/>
      <c r="N77" s="19">
        <v>7901.95</v>
      </c>
    </row>
    <row r="78" spans="1:14" ht="23.1" customHeight="1">
      <c r="A78" s="10"/>
      <c r="B78" s="11" t="s">
        <v>43</v>
      </c>
      <c r="C78" s="12"/>
      <c r="D78" s="12"/>
      <c r="E78" s="12"/>
      <c r="F78" s="12"/>
      <c r="G78" s="14"/>
      <c r="H78" s="15">
        <v>2877.02</v>
      </c>
      <c r="I78" s="16" t="s">
        <v>29</v>
      </c>
      <c r="J78" s="17"/>
      <c r="K78" s="17"/>
      <c r="L78" s="17"/>
      <c r="M78" s="18"/>
      <c r="N78" s="19">
        <v>460</v>
      </c>
    </row>
    <row r="79" spans="1:14" ht="23.1" customHeight="1">
      <c r="A79" s="10"/>
      <c r="B79" s="44" t="s">
        <v>44</v>
      </c>
      <c r="C79" s="4"/>
      <c r="D79" s="4"/>
      <c r="E79" s="4"/>
      <c r="F79" s="80"/>
      <c r="G79" s="81"/>
      <c r="H79" s="82">
        <v>3070.62</v>
      </c>
      <c r="I79" s="16" t="s">
        <v>30</v>
      </c>
      <c r="J79" s="17"/>
      <c r="K79" s="17"/>
      <c r="L79" s="17"/>
      <c r="M79" s="23"/>
      <c r="N79" s="19">
        <v>120</v>
      </c>
    </row>
    <row r="80" spans="1:14" ht="23.1" customHeight="1">
      <c r="A80" s="10"/>
      <c r="B80" s="11"/>
      <c r="C80" s="12"/>
      <c r="D80" s="12"/>
      <c r="E80" s="12"/>
      <c r="F80" s="12"/>
      <c r="G80" s="14"/>
      <c r="H80" s="15"/>
      <c r="I80" s="26" t="s">
        <v>32</v>
      </c>
      <c r="J80" s="12"/>
      <c r="K80" s="12"/>
      <c r="L80" s="12"/>
      <c r="M80" s="20"/>
      <c r="N80" s="25">
        <v>1662.4</v>
      </c>
    </row>
    <row r="81" spans="1:14" ht="23.1" customHeight="1">
      <c r="A81" s="10"/>
      <c r="B81" s="11"/>
      <c r="C81" s="12"/>
      <c r="D81" s="12"/>
      <c r="E81" s="12"/>
      <c r="F81" s="12"/>
      <c r="G81" s="14"/>
      <c r="H81" s="15"/>
      <c r="I81" s="26"/>
      <c r="J81" s="12"/>
      <c r="K81" s="12"/>
      <c r="L81" s="12"/>
      <c r="M81" s="20"/>
      <c r="N81" s="25"/>
    </row>
    <row r="82" spans="1:14" ht="23.1" customHeight="1" thickBot="1">
      <c r="A82" s="21"/>
      <c r="B82" s="11"/>
      <c r="C82" s="12"/>
      <c r="D82" s="12"/>
      <c r="E82" s="12"/>
      <c r="F82" s="12"/>
      <c r="G82" s="14"/>
      <c r="H82" s="15"/>
      <c r="I82" s="26"/>
      <c r="J82" s="12"/>
      <c r="K82" s="12"/>
      <c r="L82" s="12"/>
      <c r="M82" s="20"/>
      <c r="N82" s="15"/>
    </row>
    <row r="83" spans="1:14" ht="23.1" customHeight="1" thickBot="1">
      <c r="A83" s="32"/>
      <c r="B83" s="33"/>
      <c r="C83" s="34"/>
      <c r="D83" s="34"/>
      <c r="E83" s="34"/>
      <c r="F83" s="42"/>
      <c r="G83" s="33"/>
      <c r="H83" s="36">
        <f>SUM(H77:H82)</f>
        <v>7014.3</v>
      </c>
      <c r="I83" s="48"/>
      <c r="J83" s="49"/>
      <c r="K83" s="49"/>
      <c r="L83" s="49"/>
      <c r="M83" s="50"/>
      <c r="N83" s="36">
        <f>SUM(N77:N82)</f>
        <v>10144.35</v>
      </c>
    </row>
    <row r="84" spans="1:14" ht="23.1" customHeight="1" thickBot="1">
      <c r="A84" s="87" t="str">
        <f>A73</f>
        <v>пр.Ленина д.13а</v>
      </c>
      <c r="B84" s="87"/>
      <c r="C84" s="87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</row>
    <row r="85" spans="1:14" s="4" customFormat="1" ht="23.1" customHeight="1" thickBot="1">
      <c r="A85" s="91" t="s">
        <v>0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3"/>
    </row>
    <row r="86" spans="1:14" s="4" customFormat="1" ht="23.1" customHeight="1">
      <c r="A86" s="5"/>
      <c r="B86" s="96" t="s">
        <v>24</v>
      </c>
      <c r="C86" s="97"/>
      <c r="D86" s="97"/>
      <c r="E86" s="97"/>
      <c r="F86" s="97"/>
      <c r="G86" s="97"/>
      <c r="H86" s="98"/>
      <c r="I86" s="89" t="s">
        <v>27</v>
      </c>
      <c r="J86" s="90"/>
      <c r="K86" s="90"/>
      <c r="L86" s="90"/>
      <c r="M86" s="90"/>
      <c r="N86" s="90"/>
    </row>
    <row r="87" spans="1:14" s="4" customFormat="1" ht="23.1" customHeight="1" thickBot="1">
      <c r="A87" s="6" t="s">
        <v>1</v>
      </c>
      <c r="B87" s="95" t="s">
        <v>2</v>
      </c>
      <c r="C87" s="95"/>
      <c r="D87" s="95"/>
      <c r="E87" s="95"/>
      <c r="F87" s="95"/>
      <c r="G87" s="7" t="s">
        <v>3</v>
      </c>
      <c r="H87" s="8" t="s">
        <v>4</v>
      </c>
      <c r="I87" s="88" t="s">
        <v>2</v>
      </c>
      <c r="J87" s="88"/>
      <c r="K87" s="88"/>
      <c r="L87" s="88"/>
      <c r="M87" s="88"/>
      <c r="N87" s="9" t="s">
        <v>4</v>
      </c>
    </row>
    <row r="88" spans="1:14" ht="23.1" customHeight="1">
      <c r="A88" s="10" t="s">
        <v>18</v>
      </c>
      <c r="B88" s="11" t="s">
        <v>39</v>
      </c>
      <c r="C88" s="12"/>
      <c r="D88" s="12"/>
      <c r="E88" s="12"/>
      <c r="F88" s="12"/>
      <c r="G88" s="14"/>
      <c r="H88" s="15">
        <v>1081.51</v>
      </c>
      <c r="I88" s="16" t="s">
        <v>28</v>
      </c>
      <c r="J88" s="17"/>
      <c r="K88" s="17"/>
      <c r="L88" s="17"/>
      <c r="M88" s="18"/>
      <c r="N88" s="19">
        <v>7901.95</v>
      </c>
    </row>
    <row r="89" spans="1:14" ht="23.1" customHeight="1">
      <c r="A89" s="21"/>
      <c r="B89" s="11"/>
      <c r="C89" s="12"/>
      <c r="D89" s="12"/>
      <c r="E89" s="13"/>
      <c r="F89" s="13"/>
      <c r="G89" s="14"/>
      <c r="H89" s="15"/>
      <c r="I89" s="16" t="s">
        <v>29</v>
      </c>
      <c r="J89" s="17"/>
      <c r="K89" s="17"/>
      <c r="L89" s="17"/>
      <c r="M89" s="18"/>
      <c r="N89" s="19">
        <v>460</v>
      </c>
    </row>
    <row r="90" spans="1:14" ht="23.1" customHeight="1">
      <c r="A90" s="21"/>
      <c r="B90" s="11"/>
      <c r="C90" s="12"/>
      <c r="D90" s="12"/>
      <c r="E90" s="13"/>
      <c r="F90" s="13"/>
      <c r="G90" s="14"/>
      <c r="H90" s="15"/>
      <c r="I90" s="16" t="s">
        <v>30</v>
      </c>
      <c r="J90" s="17"/>
      <c r="K90" s="17"/>
      <c r="L90" s="17"/>
      <c r="M90" s="23"/>
      <c r="N90" s="19">
        <v>120</v>
      </c>
    </row>
    <row r="91" spans="1:14" ht="23.1" customHeight="1">
      <c r="A91" s="21"/>
      <c r="B91" s="11"/>
      <c r="C91" s="12"/>
      <c r="D91" s="12"/>
      <c r="E91" s="13"/>
      <c r="F91" s="13"/>
      <c r="G91" s="14"/>
      <c r="H91" s="15"/>
      <c r="I91" s="83" t="s">
        <v>46</v>
      </c>
      <c r="J91" s="45"/>
      <c r="K91" s="45"/>
      <c r="L91" s="45"/>
      <c r="M91" s="84"/>
      <c r="N91" s="79">
        <v>3233.76</v>
      </c>
    </row>
    <row r="92" spans="1:14" ht="23.1" customHeight="1">
      <c r="A92" s="21"/>
      <c r="B92" s="11"/>
      <c r="C92" s="12"/>
      <c r="D92" s="12"/>
      <c r="E92" s="13"/>
      <c r="F92" s="13"/>
      <c r="G92" s="14"/>
      <c r="H92" s="15"/>
      <c r="I92" s="83" t="s">
        <v>47</v>
      </c>
      <c r="J92" s="45"/>
      <c r="K92" s="45"/>
      <c r="L92" s="45"/>
      <c r="M92" s="85"/>
      <c r="N92" s="27">
        <v>1292</v>
      </c>
    </row>
    <row r="93" spans="1:14" ht="23.1" customHeight="1" thickBot="1">
      <c r="A93" s="21"/>
      <c r="B93" s="11"/>
      <c r="C93" s="12"/>
      <c r="D93" s="12"/>
      <c r="E93" s="12"/>
      <c r="F93" s="12"/>
      <c r="G93" s="14"/>
      <c r="H93" s="15"/>
      <c r="I93" s="26" t="s">
        <v>32</v>
      </c>
      <c r="J93" s="12"/>
      <c r="K93" s="12"/>
      <c r="L93" s="12"/>
      <c r="M93" s="20"/>
      <c r="N93" s="15">
        <v>1662.4</v>
      </c>
    </row>
    <row r="94" spans="1:14" ht="23.1" customHeight="1" thickBot="1">
      <c r="A94" s="32"/>
      <c r="B94" s="33"/>
      <c r="C94" s="34"/>
      <c r="D94" s="34"/>
      <c r="E94" s="34"/>
      <c r="F94" s="42"/>
      <c r="G94" s="33"/>
      <c r="H94" s="36">
        <f>SUM(H88:H93)</f>
        <v>1081.51</v>
      </c>
      <c r="I94" s="48"/>
      <c r="J94" s="49"/>
      <c r="K94" s="49"/>
      <c r="L94" s="49"/>
      <c r="M94" s="50"/>
      <c r="N94" s="36">
        <f>SUM(N88:N93)</f>
        <v>14670.11</v>
      </c>
    </row>
    <row r="95" spans="1:14" ht="23.1" customHeight="1" thickBot="1">
      <c r="A95" s="87" t="str">
        <f>A84</f>
        <v>пр.Ленина д.13а</v>
      </c>
      <c r="B95" s="87"/>
      <c r="C95" s="87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</row>
    <row r="96" spans="1:14" s="4" customFormat="1" ht="23.1" customHeight="1" thickBot="1">
      <c r="A96" s="91" t="s">
        <v>0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3"/>
    </row>
    <row r="97" spans="1:14" s="4" customFormat="1" ht="23.1" customHeight="1">
      <c r="A97" s="5"/>
      <c r="B97" s="96" t="s">
        <v>24</v>
      </c>
      <c r="C97" s="97"/>
      <c r="D97" s="97"/>
      <c r="E97" s="97"/>
      <c r="F97" s="97"/>
      <c r="G97" s="97"/>
      <c r="H97" s="98"/>
      <c r="I97" s="89" t="s">
        <v>27</v>
      </c>
      <c r="J97" s="90"/>
      <c r="K97" s="90"/>
      <c r="L97" s="90"/>
      <c r="M97" s="90"/>
      <c r="N97" s="90"/>
    </row>
    <row r="98" spans="1:14" s="4" customFormat="1" ht="23.1" customHeight="1" thickBot="1">
      <c r="A98" s="6" t="s">
        <v>1</v>
      </c>
      <c r="B98" s="95" t="s">
        <v>2</v>
      </c>
      <c r="C98" s="95"/>
      <c r="D98" s="95"/>
      <c r="E98" s="95"/>
      <c r="F98" s="95"/>
      <c r="G98" s="7" t="s">
        <v>3</v>
      </c>
      <c r="H98" s="8" t="s">
        <v>4</v>
      </c>
      <c r="I98" s="88" t="s">
        <v>2</v>
      </c>
      <c r="J98" s="88"/>
      <c r="K98" s="88"/>
      <c r="L98" s="88"/>
      <c r="M98" s="88"/>
      <c r="N98" s="9" t="s">
        <v>4</v>
      </c>
    </row>
    <row r="99" spans="1:14" ht="23.1" customHeight="1">
      <c r="A99" s="10" t="s">
        <v>19</v>
      </c>
      <c r="B99" s="11" t="s">
        <v>45</v>
      </c>
      <c r="C99" s="12"/>
      <c r="D99" s="12"/>
      <c r="E99" s="12"/>
      <c r="F99" s="12"/>
      <c r="G99" s="14"/>
      <c r="H99" s="15">
        <v>1639.91</v>
      </c>
      <c r="I99" s="16" t="s">
        <v>28</v>
      </c>
      <c r="J99" s="17"/>
      <c r="K99" s="17"/>
      <c r="L99" s="17"/>
      <c r="M99" s="18"/>
      <c r="N99" s="19">
        <v>7901.95</v>
      </c>
    </row>
    <row r="100" spans="1:14" ht="23.1" customHeight="1">
      <c r="A100" s="10"/>
      <c r="B100" s="11" t="s">
        <v>48</v>
      </c>
      <c r="C100" s="12"/>
      <c r="D100" s="12"/>
      <c r="E100" s="12"/>
      <c r="F100" s="12"/>
      <c r="G100" s="14"/>
      <c r="H100" s="15">
        <v>1667.84</v>
      </c>
      <c r="I100" s="16" t="s">
        <v>29</v>
      </c>
      <c r="J100" s="17"/>
      <c r="K100" s="17"/>
      <c r="L100" s="17"/>
      <c r="M100" s="18"/>
      <c r="N100" s="19">
        <v>460</v>
      </c>
    </row>
    <row r="101" spans="1:14" ht="23.1" customHeight="1">
      <c r="A101" s="10"/>
      <c r="B101" s="11"/>
      <c r="C101" s="12"/>
      <c r="D101" s="12"/>
      <c r="E101" s="12"/>
      <c r="F101" s="12"/>
      <c r="G101" s="14"/>
      <c r="H101" s="15"/>
      <c r="I101" s="16" t="s">
        <v>30</v>
      </c>
      <c r="J101" s="17"/>
      <c r="K101" s="17"/>
      <c r="L101" s="17"/>
      <c r="M101" s="23"/>
      <c r="N101" s="19">
        <v>120</v>
      </c>
    </row>
    <row r="102" spans="1:14" ht="23.1" customHeight="1">
      <c r="A102" s="10"/>
      <c r="B102" s="11"/>
      <c r="C102" s="12"/>
      <c r="D102" s="12"/>
      <c r="E102" s="13"/>
      <c r="F102" s="13"/>
      <c r="G102" s="14"/>
      <c r="H102" s="15"/>
      <c r="I102" s="83" t="s">
        <v>46</v>
      </c>
      <c r="J102" s="45"/>
      <c r="K102" s="45"/>
      <c r="L102" s="45"/>
      <c r="M102" s="84"/>
      <c r="N102" s="86">
        <v>2911.81</v>
      </c>
    </row>
    <row r="103" spans="1:14" ht="23.1" customHeight="1">
      <c r="A103" s="21"/>
      <c r="B103" s="11"/>
      <c r="C103" s="12"/>
      <c r="D103" s="12"/>
      <c r="E103" s="13"/>
      <c r="F103" s="13"/>
      <c r="G103" s="14"/>
      <c r="H103" s="15"/>
      <c r="I103" s="26" t="s">
        <v>37</v>
      </c>
      <c r="J103" s="12"/>
      <c r="K103" s="12"/>
      <c r="L103" s="12"/>
      <c r="M103" s="20"/>
      <c r="N103" s="15">
        <v>5631.76</v>
      </c>
    </row>
    <row r="104" spans="1:14" ht="23.1" customHeight="1">
      <c r="A104" s="21"/>
      <c r="B104" s="11"/>
      <c r="C104" s="27"/>
      <c r="D104" s="12"/>
      <c r="E104" s="12"/>
      <c r="F104" s="12"/>
      <c r="G104" s="14"/>
      <c r="H104" s="15"/>
      <c r="I104" s="26" t="s">
        <v>32</v>
      </c>
      <c r="J104" s="12"/>
      <c r="K104" s="12"/>
      <c r="L104" s="12"/>
      <c r="M104" s="20"/>
      <c r="N104" s="15">
        <f>745.6</f>
        <v>745.6</v>
      </c>
    </row>
    <row r="105" spans="1:14" ht="23.1" customHeight="1" thickBot="1">
      <c r="A105" s="21"/>
      <c r="B105" s="11"/>
      <c r="C105" s="12"/>
      <c r="D105" s="12"/>
      <c r="E105" s="12"/>
      <c r="F105" s="12"/>
      <c r="G105" s="14"/>
      <c r="H105" s="15"/>
      <c r="I105" s="26" t="s">
        <v>49</v>
      </c>
      <c r="J105" s="12"/>
      <c r="K105" s="12"/>
      <c r="L105" s="12"/>
      <c r="M105" s="20"/>
      <c r="N105" s="15">
        <v>745.6</v>
      </c>
    </row>
    <row r="106" spans="1:14" ht="23.1" customHeight="1" thickBot="1">
      <c r="A106" s="32"/>
      <c r="B106" s="33"/>
      <c r="C106" s="34"/>
      <c r="D106" s="34"/>
      <c r="E106" s="34"/>
      <c r="F106" s="42"/>
      <c r="G106" s="33"/>
      <c r="H106" s="36">
        <f>SUM(H99:H105)</f>
        <v>3307.75</v>
      </c>
      <c r="I106" s="48"/>
      <c r="J106" s="49"/>
      <c r="K106" s="49"/>
      <c r="L106" s="49"/>
      <c r="M106" s="50"/>
      <c r="N106" s="36">
        <f>SUM(N99:N105)</f>
        <v>18516.719999999998</v>
      </c>
    </row>
    <row r="107" spans="1:14" ht="23.1" customHeight="1" thickBot="1">
      <c r="A107" s="87" t="str">
        <f>A95</f>
        <v>пр.Ленина д.13а</v>
      </c>
      <c r="B107" s="87"/>
      <c r="C107" s="87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2"/>
    </row>
    <row r="108" spans="1:14" s="4" customFormat="1" ht="23.1" customHeight="1" thickBot="1">
      <c r="A108" s="91" t="s">
        <v>0</v>
      </c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3"/>
    </row>
    <row r="109" spans="1:14" s="4" customFormat="1" ht="23.1" customHeight="1">
      <c r="A109" s="5"/>
      <c r="B109" s="96" t="s">
        <v>24</v>
      </c>
      <c r="C109" s="97"/>
      <c r="D109" s="97"/>
      <c r="E109" s="97"/>
      <c r="F109" s="97"/>
      <c r="G109" s="97"/>
      <c r="H109" s="98"/>
      <c r="I109" s="89" t="s">
        <v>27</v>
      </c>
      <c r="J109" s="90"/>
      <c r="K109" s="90"/>
      <c r="L109" s="90"/>
      <c r="M109" s="90"/>
      <c r="N109" s="90"/>
    </row>
    <row r="110" spans="1:14" s="4" customFormat="1" ht="23.1" customHeight="1" thickBot="1">
      <c r="A110" s="6" t="s">
        <v>1</v>
      </c>
      <c r="B110" s="95" t="s">
        <v>2</v>
      </c>
      <c r="C110" s="95"/>
      <c r="D110" s="95"/>
      <c r="E110" s="95"/>
      <c r="F110" s="95"/>
      <c r="G110" s="7" t="s">
        <v>3</v>
      </c>
      <c r="H110" s="8" t="s">
        <v>4</v>
      </c>
      <c r="I110" s="88" t="s">
        <v>2</v>
      </c>
      <c r="J110" s="88"/>
      <c r="K110" s="88"/>
      <c r="L110" s="88"/>
      <c r="M110" s="88"/>
      <c r="N110" s="9" t="s">
        <v>4</v>
      </c>
    </row>
    <row r="111" spans="1:14" ht="23.1" customHeight="1">
      <c r="A111" s="10" t="s">
        <v>20</v>
      </c>
      <c r="B111" s="11" t="s">
        <v>39</v>
      </c>
      <c r="C111" s="12"/>
      <c r="D111" s="12"/>
      <c r="E111" s="12"/>
      <c r="F111" s="12"/>
      <c r="G111" s="14"/>
      <c r="H111" s="15">
        <v>489.46</v>
      </c>
      <c r="I111" s="16" t="s">
        <v>28</v>
      </c>
      <c r="J111" s="17"/>
      <c r="K111" s="17"/>
      <c r="L111" s="17"/>
      <c r="M111" s="18"/>
      <c r="N111" s="19">
        <v>7901.95</v>
      </c>
    </row>
    <row r="112" spans="1:14" ht="23.1" customHeight="1">
      <c r="A112" s="21"/>
      <c r="B112" s="11"/>
      <c r="C112" s="12"/>
      <c r="D112" s="12"/>
      <c r="E112" s="13"/>
      <c r="F112" s="13"/>
      <c r="G112" s="14"/>
      <c r="H112" s="15"/>
      <c r="I112" s="16" t="s">
        <v>29</v>
      </c>
      <c r="J112" s="17"/>
      <c r="K112" s="17"/>
      <c r="L112" s="17"/>
      <c r="M112" s="18"/>
      <c r="N112" s="19">
        <v>460</v>
      </c>
    </row>
    <row r="113" spans="1:14" ht="23.1" customHeight="1">
      <c r="A113" s="21"/>
      <c r="B113" s="11"/>
      <c r="C113" s="27"/>
      <c r="D113" s="12"/>
      <c r="E113" s="12"/>
      <c r="F113" s="12"/>
      <c r="G113" s="14"/>
      <c r="H113" s="15"/>
      <c r="I113" s="16" t="s">
        <v>30</v>
      </c>
      <c r="J113" s="17"/>
      <c r="K113" s="17"/>
      <c r="L113" s="17"/>
      <c r="M113" s="23"/>
      <c r="N113" s="19">
        <v>120</v>
      </c>
    </row>
    <row r="114" spans="1:14" ht="22.5" customHeight="1">
      <c r="A114" s="21"/>
      <c r="B114" s="11"/>
      <c r="C114" s="12"/>
      <c r="D114" s="12"/>
      <c r="E114" s="12"/>
      <c r="F114" s="12"/>
      <c r="G114" s="14"/>
      <c r="H114" s="15"/>
      <c r="I114" s="16" t="s">
        <v>31</v>
      </c>
      <c r="J114" s="17"/>
      <c r="K114" s="17"/>
      <c r="L114" s="17"/>
      <c r="M114" s="18"/>
      <c r="N114" s="19">
        <v>800</v>
      </c>
    </row>
    <row r="115" spans="1:14" ht="22.5" customHeight="1">
      <c r="A115" s="21"/>
      <c r="B115" s="11"/>
      <c r="C115" s="12"/>
      <c r="D115" s="12"/>
      <c r="E115" s="12"/>
      <c r="F115" s="12"/>
      <c r="G115" s="14"/>
      <c r="H115" s="15"/>
      <c r="I115" s="26" t="s">
        <v>49</v>
      </c>
      <c r="J115" s="17"/>
      <c r="K115" s="17"/>
      <c r="L115" s="17"/>
      <c r="M115" s="18"/>
      <c r="N115" s="25">
        <f>745.6*2</f>
        <v>1491.2</v>
      </c>
    </row>
    <row r="116" spans="1:14" ht="23.1" customHeight="1" thickBot="1">
      <c r="A116" s="21"/>
      <c r="B116" s="11"/>
      <c r="C116" s="12"/>
      <c r="D116" s="12"/>
      <c r="E116" s="12"/>
      <c r="F116" s="12"/>
      <c r="G116" s="14"/>
      <c r="H116" s="15"/>
      <c r="I116" s="26" t="s">
        <v>32</v>
      </c>
      <c r="J116" s="12"/>
      <c r="K116" s="12"/>
      <c r="L116" s="12"/>
      <c r="M116" s="20"/>
      <c r="N116" s="25">
        <f>2*547.39</f>
        <v>1094.78</v>
      </c>
    </row>
    <row r="117" spans="1:14" ht="23.1" customHeight="1" thickBot="1">
      <c r="A117" s="32"/>
      <c r="B117" s="33"/>
      <c r="C117" s="34"/>
      <c r="D117" s="34"/>
      <c r="E117" s="34"/>
      <c r="F117" s="42"/>
      <c r="G117" s="33"/>
      <c r="H117" s="36">
        <f>SUM(H111:H116)</f>
        <v>489.46</v>
      </c>
      <c r="I117" s="48"/>
      <c r="J117" s="49"/>
      <c r="K117" s="49"/>
      <c r="L117" s="49"/>
      <c r="M117" s="50"/>
      <c r="N117" s="36">
        <f>SUM(N111:N116)</f>
        <v>11867.930000000002</v>
      </c>
    </row>
    <row r="118" spans="1:14" ht="23.1" customHeight="1" thickBot="1">
      <c r="A118" s="87" t="str">
        <f>A107</f>
        <v>пр.Ленина д.13а</v>
      </c>
      <c r="B118" s="87"/>
      <c r="C118" s="87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</row>
    <row r="119" spans="1:14" s="4" customFormat="1" ht="23.1" customHeight="1" thickBot="1">
      <c r="A119" s="91" t="s">
        <v>0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3"/>
    </row>
    <row r="120" spans="1:14" s="4" customFormat="1" ht="23.1" customHeight="1">
      <c r="A120" s="5"/>
      <c r="B120" s="96" t="s">
        <v>24</v>
      </c>
      <c r="C120" s="97"/>
      <c r="D120" s="97"/>
      <c r="E120" s="97"/>
      <c r="F120" s="97"/>
      <c r="G120" s="97"/>
      <c r="H120" s="98"/>
      <c r="I120" s="89" t="s">
        <v>27</v>
      </c>
      <c r="J120" s="90"/>
      <c r="K120" s="90"/>
      <c r="L120" s="90"/>
      <c r="M120" s="90"/>
      <c r="N120" s="90"/>
    </row>
    <row r="121" spans="1:14" s="4" customFormat="1" ht="23.1" customHeight="1" thickBot="1">
      <c r="A121" s="6" t="s">
        <v>1</v>
      </c>
      <c r="B121" s="95" t="s">
        <v>2</v>
      </c>
      <c r="C121" s="95"/>
      <c r="D121" s="95"/>
      <c r="E121" s="95"/>
      <c r="F121" s="95"/>
      <c r="G121" s="7" t="s">
        <v>3</v>
      </c>
      <c r="H121" s="8" t="s">
        <v>4</v>
      </c>
      <c r="I121" s="88" t="s">
        <v>2</v>
      </c>
      <c r="J121" s="88"/>
      <c r="K121" s="88"/>
      <c r="L121" s="88"/>
      <c r="M121" s="88"/>
      <c r="N121" s="9" t="s">
        <v>4</v>
      </c>
    </row>
    <row r="122" spans="1:14" ht="23.1" customHeight="1">
      <c r="A122" s="10" t="s">
        <v>21</v>
      </c>
      <c r="B122" s="11" t="s">
        <v>35</v>
      </c>
      <c r="C122" s="12"/>
      <c r="D122" s="12"/>
      <c r="E122" s="12"/>
      <c r="F122" s="12"/>
      <c r="G122" s="14"/>
      <c r="H122" s="15">
        <f>2*639.91</f>
        <v>1279.82</v>
      </c>
      <c r="I122" s="16" t="s">
        <v>28</v>
      </c>
      <c r="J122" s="17"/>
      <c r="K122" s="17"/>
      <c r="L122" s="17"/>
      <c r="M122" s="18"/>
      <c r="N122" s="19">
        <v>7901.95</v>
      </c>
    </row>
    <row r="123" spans="1:14" ht="23.1" customHeight="1">
      <c r="A123" s="21"/>
      <c r="B123" s="11"/>
      <c r="C123" s="12"/>
      <c r="D123" s="12"/>
      <c r="E123" s="13"/>
      <c r="F123" s="13"/>
      <c r="G123" s="14"/>
      <c r="H123" s="15"/>
      <c r="I123" s="16" t="s">
        <v>29</v>
      </c>
      <c r="J123" s="17"/>
      <c r="K123" s="17"/>
      <c r="L123" s="17"/>
      <c r="M123" s="18"/>
      <c r="N123" s="19">
        <v>460</v>
      </c>
    </row>
    <row r="124" spans="1:14" ht="23.1" customHeight="1">
      <c r="A124" s="21"/>
      <c r="B124" s="11"/>
      <c r="C124" s="12"/>
      <c r="D124" s="12"/>
      <c r="E124" s="13"/>
      <c r="F124" s="13"/>
      <c r="G124" s="14"/>
      <c r="H124" s="15"/>
      <c r="I124" s="16" t="s">
        <v>30</v>
      </c>
      <c r="J124" s="17"/>
      <c r="K124" s="17"/>
      <c r="L124" s="17"/>
      <c r="M124" s="23"/>
      <c r="N124" s="19">
        <v>120</v>
      </c>
    </row>
    <row r="125" spans="1:14" ht="23.1" customHeight="1">
      <c r="A125" s="21"/>
      <c r="B125" s="11"/>
      <c r="C125" s="12"/>
      <c r="D125" s="12"/>
      <c r="E125" s="13"/>
      <c r="F125" s="13"/>
      <c r="G125" s="14"/>
      <c r="H125" s="15"/>
      <c r="I125" s="16" t="s">
        <v>31</v>
      </c>
      <c r="J125" s="17"/>
      <c r="K125" s="17"/>
      <c r="L125" s="17"/>
      <c r="M125" s="18"/>
      <c r="N125" s="19">
        <v>800</v>
      </c>
    </row>
    <row r="126" spans="1:14" ht="23.1" customHeight="1">
      <c r="A126" s="21"/>
      <c r="B126" s="11"/>
      <c r="C126" s="12"/>
      <c r="D126" s="12"/>
      <c r="E126" s="13"/>
      <c r="F126" s="13"/>
      <c r="G126" s="14"/>
      <c r="H126" s="15"/>
      <c r="I126" s="83" t="s">
        <v>46</v>
      </c>
      <c r="J126" s="75"/>
      <c r="K126" s="75"/>
      <c r="L126" s="75"/>
      <c r="M126" s="77"/>
      <c r="N126" s="86">
        <v>1789.02</v>
      </c>
    </row>
    <row r="127" spans="1:14" ht="23.1" customHeight="1">
      <c r="A127" s="21"/>
      <c r="B127" s="11"/>
      <c r="C127" s="12"/>
      <c r="D127" s="12"/>
      <c r="E127" s="13"/>
      <c r="F127" s="13"/>
      <c r="G127" s="14"/>
      <c r="H127" s="15"/>
      <c r="I127" s="26" t="s">
        <v>49</v>
      </c>
      <c r="J127" s="12"/>
      <c r="K127" s="12"/>
      <c r="L127" s="12"/>
      <c r="M127" s="20"/>
      <c r="N127" s="25">
        <f>745.6</f>
        <v>745.6</v>
      </c>
    </row>
    <row r="128" spans="1:14" ht="23.1" customHeight="1" thickBot="1">
      <c r="A128" s="21"/>
      <c r="B128" s="11"/>
      <c r="C128" s="12"/>
      <c r="D128" s="12"/>
      <c r="E128" s="12"/>
      <c r="F128" s="12"/>
      <c r="G128" s="14"/>
      <c r="H128" s="15"/>
      <c r="I128" s="26"/>
      <c r="J128" s="12"/>
      <c r="K128" s="12"/>
      <c r="L128" s="12"/>
      <c r="M128" s="20"/>
      <c r="N128" s="15"/>
    </row>
    <row r="129" spans="1:14" ht="23.1" customHeight="1" thickBot="1">
      <c r="A129" s="32"/>
      <c r="B129" s="33"/>
      <c r="C129" s="34"/>
      <c r="D129" s="34"/>
      <c r="E129" s="34"/>
      <c r="F129" s="42"/>
      <c r="G129" s="33"/>
      <c r="H129" s="36">
        <f>SUM(H122:H128)</f>
        <v>1279.82</v>
      </c>
      <c r="I129" s="48"/>
      <c r="J129" s="49"/>
      <c r="K129" s="49"/>
      <c r="L129" s="49"/>
      <c r="M129" s="50"/>
      <c r="N129" s="36">
        <f>SUM(N122:N128)</f>
        <v>11816.570000000002</v>
      </c>
    </row>
    <row r="130" spans="1:14" ht="23.1" customHeight="1" thickBot="1">
      <c r="A130" s="87" t="str">
        <f>A118</f>
        <v>пр.Ленина д.13а</v>
      </c>
      <c r="B130" s="87"/>
      <c r="C130" s="87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</row>
    <row r="131" spans="1:14" s="4" customFormat="1" ht="23.1" customHeight="1" thickBot="1">
      <c r="A131" s="91" t="s">
        <v>0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3"/>
    </row>
    <row r="132" spans="1:14" s="4" customFormat="1" ht="23.1" customHeight="1">
      <c r="A132" s="5"/>
      <c r="B132" s="96" t="s">
        <v>24</v>
      </c>
      <c r="C132" s="97"/>
      <c r="D132" s="97"/>
      <c r="E132" s="97"/>
      <c r="F132" s="97"/>
      <c r="G132" s="97"/>
      <c r="H132" s="98"/>
      <c r="I132" s="89" t="s">
        <v>27</v>
      </c>
      <c r="J132" s="90"/>
      <c r="K132" s="90"/>
      <c r="L132" s="90"/>
      <c r="M132" s="90"/>
      <c r="N132" s="90"/>
    </row>
    <row r="133" spans="1:14" s="4" customFormat="1" ht="23.1" customHeight="1" thickBot="1">
      <c r="A133" s="6" t="s">
        <v>1</v>
      </c>
      <c r="B133" s="95" t="s">
        <v>2</v>
      </c>
      <c r="C133" s="95"/>
      <c r="D133" s="95"/>
      <c r="E133" s="95"/>
      <c r="F133" s="95"/>
      <c r="G133" s="7" t="s">
        <v>3</v>
      </c>
      <c r="H133" s="8" t="s">
        <v>4</v>
      </c>
      <c r="I133" s="88" t="s">
        <v>2</v>
      </c>
      <c r="J133" s="88"/>
      <c r="K133" s="88"/>
      <c r="L133" s="88"/>
      <c r="M133" s="88"/>
      <c r="N133" s="9" t="s">
        <v>4</v>
      </c>
    </row>
    <row r="134" spans="1:14" ht="23.1" customHeight="1">
      <c r="A134" s="10" t="s">
        <v>22</v>
      </c>
      <c r="B134" s="11"/>
      <c r="C134" s="12"/>
      <c r="D134" s="12"/>
      <c r="E134" s="12"/>
      <c r="F134" s="12"/>
      <c r="G134" s="14"/>
      <c r="H134" s="15"/>
      <c r="I134" s="16" t="s">
        <v>28</v>
      </c>
      <c r="J134" s="17"/>
      <c r="K134" s="17"/>
      <c r="L134" s="17"/>
      <c r="M134" s="18"/>
      <c r="N134" s="19">
        <v>7901.95</v>
      </c>
    </row>
    <row r="135" spans="1:14" ht="23.1" customHeight="1">
      <c r="A135" s="21"/>
      <c r="B135" s="11"/>
      <c r="C135" s="12"/>
      <c r="D135" s="12"/>
      <c r="E135" s="13"/>
      <c r="F135" s="13"/>
      <c r="G135" s="14"/>
      <c r="H135" s="15"/>
      <c r="I135" s="16" t="s">
        <v>29</v>
      </c>
      <c r="J135" s="17"/>
      <c r="K135" s="17"/>
      <c r="L135" s="17"/>
      <c r="M135" s="18"/>
      <c r="N135" s="19">
        <v>460</v>
      </c>
    </row>
    <row r="136" spans="1:14" ht="23.1" customHeight="1">
      <c r="A136" s="21"/>
      <c r="B136" s="11"/>
      <c r="C136" s="27"/>
      <c r="D136" s="12"/>
      <c r="E136" s="12"/>
      <c r="F136" s="12"/>
      <c r="G136" s="14"/>
      <c r="H136" s="15"/>
      <c r="I136" s="16" t="s">
        <v>30</v>
      </c>
      <c r="J136" s="17"/>
      <c r="K136" s="17"/>
      <c r="L136" s="17"/>
      <c r="M136" s="23"/>
      <c r="N136" s="19">
        <v>120</v>
      </c>
    </row>
    <row r="137" spans="1:14" ht="23.1" customHeight="1">
      <c r="A137" s="21"/>
      <c r="B137" s="11"/>
      <c r="C137" s="12"/>
      <c r="D137" s="12"/>
      <c r="E137" s="12"/>
      <c r="F137" s="12"/>
      <c r="G137" s="14"/>
      <c r="H137" s="15"/>
      <c r="I137" s="16" t="s">
        <v>31</v>
      </c>
      <c r="J137" s="17"/>
      <c r="K137" s="17"/>
      <c r="L137" s="17"/>
      <c r="M137" s="18"/>
      <c r="N137" s="19">
        <v>800</v>
      </c>
    </row>
    <row r="138" spans="1:14" ht="23.1" customHeight="1">
      <c r="A138" s="21"/>
      <c r="B138" s="11"/>
      <c r="C138" s="12"/>
      <c r="D138" s="12"/>
      <c r="E138" s="13"/>
      <c r="F138" s="13"/>
      <c r="G138" s="14"/>
      <c r="H138" s="15"/>
      <c r="I138" s="26" t="s">
        <v>37</v>
      </c>
      <c r="J138" s="27"/>
      <c r="K138" s="27"/>
      <c r="L138" s="12"/>
      <c r="M138" s="20"/>
      <c r="N138" s="15">
        <v>7794.18</v>
      </c>
    </row>
    <row r="139" spans="1:14" ht="23.1" customHeight="1">
      <c r="A139" s="21"/>
      <c r="B139" s="11"/>
      <c r="C139" s="12"/>
      <c r="D139" s="12"/>
      <c r="E139" s="13"/>
      <c r="F139" s="13"/>
      <c r="G139" s="14"/>
      <c r="H139" s="15"/>
      <c r="I139" s="26" t="s">
        <v>32</v>
      </c>
      <c r="J139" s="12"/>
      <c r="K139" s="12"/>
      <c r="L139" s="12"/>
      <c r="M139" s="20"/>
      <c r="N139" s="15">
        <f>3*930.75</f>
        <v>2792.25</v>
      </c>
    </row>
    <row r="140" spans="1:14" ht="23.1" customHeight="1">
      <c r="A140" s="21"/>
      <c r="B140" s="11"/>
      <c r="C140" s="12"/>
      <c r="D140" s="12"/>
      <c r="E140" s="13"/>
      <c r="F140" s="13"/>
      <c r="G140" s="14"/>
      <c r="H140" s="15"/>
      <c r="I140" s="26"/>
      <c r="J140" s="12"/>
      <c r="K140" s="12"/>
      <c r="L140" s="12"/>
      <c r="M140" s="20"/>
      <c r="N140" s="68"/>
    </row>
    <row r="141" spans="1:14" ht="23.1" customHeight="1" thickBot="1">
      <c r="A141" s="21"/>
      <c r="B141" s="11"/>
      <c r="C141" s="12"/>
      <c r="D141" s="12"/>
      <c r="E141" s="12"/>
      <c r="F141" s="12"/>
      <c r="G141" s="14"/>
      <c r="H141" s="15"/>
      <c r="I141" s="26"/>
      <c r="J141" s="12"/>
      <c r="K141" s="12"/>
      <c r="L141" s="12"/>
      <c r="M141" s="20"/>
      <c r="N141" s="15"/>
    </row>
    <row r="142" spans="1:14" ht="23.1" customHeight="1" thickBot="1">
      <c r="A142" s="32"/>
      <c r="B142" s="33"/>
      <c r="C142" s="34"/>
      <c r="D142" s="34"/>
      <c r="E142" s="34"/>
      <c r="F142" s="42"/>
      <c r="G142" s="33"/>
      <c r="H142" s="36">
        <f>SUM(H134:H141)</f>
        <v>0</v>
      </c>
      <c r="I142" s="48"/>
      <c r="J142" s="49"/>
      <c r="K142" s="49"/>
      <c r="L142" s="49"/>
      <c r="M142" s="50"/>
      <c r="N142" s="36">
        <f>SUM(N134:N141)</f>
        <v>19868.38</v>
      </c>
    </row>
    <row r="143" spans="1:14" s="4" customFormat="1" ht="23.1" customHeight="1">
      <c r="E143" s="104" t="s">
        <v>7</v>
      </c>
      <c r="F143" s="104"/>
      <c r="G143" s="104"/>
      <c r="H143" s="69">
        <f>H142+H129+H117+H106+H94+H83+H72+H61+H50+H37+H25+H12</f>
        <v>28762.48</v>
      </c>
      <c r="K143" s="104" t="s">
        <v>7</v>
      </c>
      <c r="L143" s="104"/>
      <c r="M143" s="104"/>
      <c r="N143" s="69">
        <f>N142+N129+N117+N106+N94+N83+N72+N61+N50+N37+N25+N12</f>
        <v>164470.27000000002</v>
      </c>
    </row>
    <row r="144" spans="1:14" s="4" customFormat="1" ht="23.1" customHeight="1"/>
    <row r="145" spans="1:12" s="4" customFormat="1" ht="23.1" customHeight="1">
      <c r="L145" s="70"/>
    </row>
    <row r="146" spans="1:12" s="4" customFormat="1" ht="23.1" customHeight="1"/>
    <row r="147" spans="1:12" s="4" customFormat="1">
      <c r="A147" s="100" t="s">
        <v>5</v>
      </c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</row>
    <row r="148" spans="1:12" s="4" customFormat="1">
      <c r="A148" s="100" t="s">
        <v>9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</row>
    <row r="149" spans="1:12" s="4" customFormat="1">
      <c r="A149" s="100" t="s">
        <v>38</v>
      </c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</row>
    <row r="150" spans="1:12" s="4" customFormat="1">
      <c r="A150" s="100" t="s">
        <v>25</v>
      </c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</row>
    <row r="151" spans="1:12" s="4" customFormat="1">
      <c r="A151" s="3"/>
      <c r="B151" s="72"/>
      <c r="C151" s="72"/>
      <c r="D151" s="72"/>
      <c r="E151" s="72"/>
      <c r="F151" s="72"/>
      <c r="G151" s="71"/>
      <c r="H151" s="71"/>
    </row>
    <row r="152" spans="1:12" s="4" customFormat="1" ht="15" customHeight="1">
      <c r="A152" s="3"/>
      <c r="B152" s="102" t="s">
        <v>6</v>
      </c>
      <c r="C152" s="102"/>
      <c r="D152" s="103" t="s">
        <v>26</v>
      </c>
      <c r="E152" s="103"/>
      <c r="F152" s="103" t="s">
        <v>23</v>
      </c>
      <c r="G152" s="103"/>
      <c r="H152" s="101" t="s">
        <v>10</v>
      </c>
      <c r="I152" s="101"/>
      <c r="J152" s="73"/>
    </row>
    <row r="153" spans="1:12" s="4" customFormat="1" ht="15" customHeight="1">
      <c r="A153" s="3"/>
      <c r="B153" s="102"/>
      <c r="C153" s="102"/>
      <c r="D153" s="103"/>
      <c r="E153" s="103"/>
      <c r="F153" s="103"/>
      <c r="G153" s="103"/>
      <c r="H153" s="101"/>
      <c r="I153" s="101"/>
      <c r="J153" s="73"/>
    </row>
    <row r="154" spans="1:12" s="4" customFormat="1" ht="38.25" customHeight="1">
      <c r="A154" s="74"/>
      <c r="B154" s="94">
        <v>525789.98</v>
      </c>
      <c r="C154" s="94"/>
      <c r="D154" s="94">
        <v>507662.12</v>
      </c>
      <c r="E154" s="94"/>
      <c r="F154" s="94">
        <f>H143+N143-12*120</f>
        <v>191792.75000000003</v>
      </c>
      <c r="G154" s="94"/>
      <c r="H154" s="94">
        <f>D154-F154</f>
        <v>315869.37</v>
      </c>
      <c r="I154" s="94"/>
      <c r="L154" s="70"/>
    </row>
    <row r="155" spans="1:12" s="4" customFormat="1"/>
  </sheetData>
  <mergeCells count="86">
    <mergeCell ref="E143:G143"/>
    <mergeCell ref="K143:M143"/>
    <mergeCell ref="I132:N132"/>
    <mergeCell ref="A149:K149"/>
    <mergeCell ref="A131:N131"/>
    <mergeCell ref="B133:F133"/>
    <mergeCell ref="I133:M133"/>
    <mergeCell ref="B132:H132"/>
    <mergeCell ref="A150:K150"/>
    <mergeCell ref="A148:K148"/>
    <mergeCell ref="A147:K147"/>
    <mergeCell ref="H152:I153"/>
    <mergeCell ref="B152:C153"/>
    <mergeCell ref="D152:E153"/>
    <mergeCell ref="F152:G153"/>
    <mergeCell ref="I110:M110"/>
    <mergeCell ref="A118:C118"/>
    <mergeCell ref="B120:H120"/>
    <mergeCell ref="I121:M121"/>
    <mergeCell ref="B110:F110"/>
    <mergeCell ref="A130:C130"/>
    <mergeCell ref="B121:F121"/>
    <mergeCell ref="A119:N119"/>
    <mergeCell ref="I120:N120"/>
    <mergeCell ref="A63:N63"/>
    <mergeCell ref="A52:N52"/>
    <mergeCell ref="B109:H109"/>
    <mergeCell ref="I98:M98"/>
    <mergeCell ref="A107:C107"/>
    <mergeCell ref="B98:F98"/>
    <mergeCell ref="I109:N109"/>
    <mergeCell ref="B87:F87"/>
    <mergeCell ref="I86:N86"/>
    <mergeCell ref="A85:N85"/>
    <mergeCell ref="I65:M65"/>
    <mergeCell ref="I29:M29"/>
    <mergeCell ref="B29:F29"/>
    <mergeCell ref="B28:H28"/>
    <mergeCell ref="B54:F54"/>
    <mergeCell ref="I53:N53"/>
    <mergeCell ref="I64:N64"/>
    <mergeCell ref="A38:C38"/>
    <mergeCell ref="A39:N39"/>
    <mergeCell ref="I28:N28"/>
    <mergeCell ref="A51:C51"/>
    <mergeCell ref="A2:N2"/>
    <mergeCell ref="B15:H15"/>
    <mergeCell ref="B16:F16"/>
    <mergeCell ref="B4:F4"/>
    <mergeCell ref="A13:C13"/>
    <mergeCell ref="A14:N14"/>
    <mergeCell ref="I3:N3"/>
    <mergeCell ref="I4:M4"/>
    <mergeCell ref="A26:C26"/>
    <mergeCell ref="I15:N15"/>
    <mergeCell ref="A27:N27"/>
    <mergeCell ref="I16:M16"/>
    <mergeCell ref="A1:C1"/>
    <mergeCell ref="B3:H3"/>
    <mergeCell ref="A73:C73"/>
    <mergeCell ref="B40:H40"/>
    <mergeCell ref="I40:N40"/>
    <mergeCell ref="B41:F41"/>
    <mergeCell ref="I41:M41"/>
    <mergeCell ref="B64:H64"/>
    <mergeCell ref="I54:M54"/>
    <mergeCell ref="B53:H53"/>
    <mergeCell ref="A62:C62"/>
    <mergeCell ref="B65:F65"/>
    <mergeCell ref="F154:G154"/>
    <mergeCell ref="H154:I154"/>
    <mergeCell ref="D154:E154"/>
    <mergeCell ref="B154:C154"/>
    <mergeCell ref="I76:M76"/>
    <mergeCell ref="B76:F76"/>
    <mergeCell ref="B86:H86"/>
    <mergeCell ref="A108:N108"/>
    <mergeCell ref="A96:N96"/>
    <mergeCell ref="B97:H97"/>
    <mergeCell ref="A84:C84"/>
    <mergeCell ref="A95:C95"/>
    <mergeCell ref="I87:M87"/>
    <mergeCell ref="I97:N97"/>
    <mergeCell ref="A74:N74"/>
    <mergeCell ref="I75:N75"/>
    <mergeCell ref="B75:H75"/>
  </mergeCells>
  <phoneticPr fontId="2" type="noConversion"/>
  <pageMargins left="0.17" right="0.17" top="0.17" bottom="0.16" header="0.5" footer="0.5"/>
  <pageSetup paperSize="9" scale="43" fitToHeight="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13а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2015-03-12T05:24:22Z</cp:lastPrinted>
  <dcterms:created xsi:type="dcterms:W3CDTF">2013-02-05T05:42:12Z</dcterms:created>
  <dcterms:modified xsi:type="dcterms:W3CDTF">2019-05-05T15:51:30Z</dcterms:modified>
</cp:coreProperties>
</file>