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Комсомольская 3" sheetId="1" r:id="rId1"/>
  </sheets>
  <calcPr calcId="114210"/>
</workbook>
</file>

<file path=xl/calcChain.xml><?xml version="1.0" encoding="utf-8"?>
<calcChain xmlns="http://schemas.openxmlformats.org/spreadsheetml/2006/main">
  <c r="N139" i="1"/>
  <c r="N127"/>
  <c r="N128"/>
  <c r="N116"/>
  <c r="N117"/>
  <c r="H12"/>
  <c r="H23"/>
  <c r="H37"/>
  <c r="H44"/>
  <c r="H49"/>
  <c r="H54"/>
  <c r="H61"/>
  <c r="H72"/>
  <c r="H82"/>
  <c r="H94"/>
  <c r="H105"/>
  <c r="H118"/>
  <c r="H129"/>
  <c r="H141"/>
  <c r="H142"/>
  <c r="N138"/>
  <c r="N141"/>
  <c r="N129"/>
  <c r="N118"/>
  <c r="N105"/>
  <c r="N94"/>
  <c r="N82"/>
  <c r="N70"/>
  <c r="N72"/>
  <c r="N61"/>
  <c r="N49"/>
  <c r="N37"/>
  <c r="N23"/>
  <c r="N12"/>
  <c r="N142"/>
  <c r="F153"/>
  <c r="H153"/>
  <c r="A24"/>
  <c r="A38"/>
  <c r="A50"/>
  <c r="A62"/>
  <c r="A73"/>
  <c r="A83"/>
  <c r="A95"/>
  <c r="A106"/>
  <c r="A119"/>
  <c r="A130"/>
  <c r="A13"/>
</calcChain>
</file>

<file path=xl/sharedStrings.xml><?xml version="1.0" encoding="utf-8"?>
<sst xmlns="http://schemas.openxmlformats.org/spreadsheetml/2006/main" count="222" uniqueCount="53">
  <si>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</si>
  <si>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</si>
  <si>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</si>
  <si>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</si>
  <si>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</si>
  <si>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</si>
  <si>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</si>
  <si>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</si>
  <si>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</si>
  <si>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Комсомольская 3</t>
  </si>
  <si>
    <t>февраль</t>
  </si>
  <si>
    <t>март</t>
  </si>
  <si>
    <t>по начислению, поступлению, затратам  средств</t>
  </si>
  <si>
    <t>остаток (+) /перерасход(-)</t>
  </si>
  <si>
    <t>апрель</t>
  </si>
  <si>
    <t>июнь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</si>
  <si>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</si>
  <si>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</si>
  <si>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</si>
  <si>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</si>
  <si>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</si>
  <si>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</si>
  <si>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</si>
  <si>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</si>
  <si>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</si>
  <si>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</si>
  <si>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ремонт и обслуживание внутридомового инж.оборудования</t>
  </si>
  <si>
    <t>поступление</t>
  </si>
  <si>
    <t>Дома № 3  по ул. Комсомольская</t>
  </si>
  <si>
    <t>содержание аварийной службы</t>
  </si>
  <si>
    <t>обход подвала по графику</t>
  </si>
  <si>
    <t>снятие показаний эл.энергии</t>
  </si>
  <si>
    <t>снятие показаний ПУ тепловой энергии</t>
  </si>
  <si>
    <t>замена канализ.стояка</t>
  </si>
  <si>
    <t>ремонт дверей</t>
  </si>
  <si>
    <t>восстановление освещения, замена ламп</t>
  </si>
  <si>
    <t>прочистка канализации</t>
  </si>
  <si>
    <t>восстановление теплоснабжения</t>
  </si>
  <si>
    <t>устранение течи хвс</t>
  </si>
  <si>
    <t>ревизия эл.щитов</t>
  </si>
  <si>
    <t xml:space="preserve">по текущему  ремонту </t>
  </si>
  <si>
    <t>ремонт тепл.трубы</t>
  </si>
  <si>
    <t>установка подв.дверей</t>
  </si>
  <si>
    <t>установка информ.досок</t>
  </si>
  <si>
    <t>ремонт кровли (герметиз-я шва)</t>
  </si>
  <si>
    <t>прочиска вентиляции</t>
  </si>
  <si>
    <t>ремонт балк.плиты</t>
  </si>
  <si>
    <t>замена радиатора</t>
  </si>
  <si>
    <t>подвал</t>
  </si>
  <si>
    <t>ремонт вент.шахты, примыканий, дверей</t>
  </si>
  <si>
    <t>ремонт кровли, ремонт дверей</t>
  </si>
  <si>
    <t>прочистка вентиляции</t>
  </si>
  <si>
    <t>прочистка дымохода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</si>
</sst>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7" xfId="1" applyFont="1" applyFill="1" applyBorder="1"/>
    <xf numFmtId="0" fontId="6" fillId="0" borderId="8" xfId="1" applyFont="1" applyBorder="1" applyAlignment="1">
      <alignment horizontal="center"/>
    </xf>
    <xf numFmtId="0" fontId="5" fillId="0" borderId="9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10" xfId="1" applyNumberFormat="1" applyFont="1" applyBorder="1"/>
    <xf numFmtId="2" fontId="5" fillId="0" borderId="9" xfId="1" applyNumberFormat="1" applyFont="1" applyFill="1" applyBorder="1"/>
    <xf numFmtId="0" fontId="3" fillId="0" borderId="11" xfId="1" applyFont="1" applyBorder="1"/>
    <xf numFmtId="0" fontId="3" fillId="0" borderId="0" xfId="1" applyFont="1" applyBorder="1"/>
    <xf numFmtId="0" fontId="3" fillId="0" borderId="12" xfId="1" applyFont="1" applyBorder="1"/>
    <xf numFmtId="2" fontId="3" fillId="0" borderId="13" xfId="1" applyNumberFormat="1" applyFont="1" applyFill="1" applyBorder="1"/>
    <xf numFmtId="0" fontId="5" fillId="0" borderId="12" xfId="1" applyFont="1" applyBorder="1"/>
    <xf numFmtId="2" fontId="5" fillId="0" borderId="14" xfId="1" applyNumberFormat="1" applyFont="1" applyBorder="1"/>
    <xf numFmtId="0" fontId="5" fillId="0" borderId="8" xfId="1" applyFont="1" applyBorder="1"/>
    <xf numFmtId="0" fontId="5" fillId="0" borderId="15" xfId="1" applyFont="1" applyBorder="1"/>
    <xf numFmtId="2" fontId="5" fillId="0" borderId="16" xfId="1" applyNumberFormat="1" applyFont="1" applyBorder="1" applyAlignment="1">
      <alignment vertical="center"/>
    </xf>
    <xf numFmtId="2" fontId="3" fillId="0" borderId="17" xfId="1" applyNumberFormat="1" applyFont="1" applyFill="1" applyBorder="1"/>
    <xf numFmtId="0" fontId="3" fillId="0" borderId="12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2" fontId="5" fillId="0" borderId="13" xfId="1" applyNumberFormat="1" applyFont="1" applyFill="1" applyBorder="1"/>
    <xf numFmtId="2" fontId="5" fillId="0" borderId="9" xfId="1" applyNumberFormat="1" applyFont="1" applyBorder="1"/>
    <xf numFmtId="2" fontId="5" fillId="0" borderId="12" xfId="1" applyNumberFormat="1" applyFont="1" applyBorder="1"/>
    <xf numFmtId="0" fontId="5" fillId="0" borderId="18" xfId="1" applyFont="1" applyBorder="1"/>
    <xf numFmtId="2" fontId="5" fillId="0" borderId="17" xfId="1" applyNumberFormat="1" applyFont="1" applyFill="1" applyBorder="1"/>
    <xf numFmtId="2" fontId="5" fillId="0" borderId="0" xfId="1" applyNumberFormat="1" applyFont="1" applyBorder="1"/>
    <xf numFmtId="0" fontId="5" fillId="0" borderId="11" xfId="1" applyFont="1" applyBorder="1"/>
    <xf numFmtId="0" fontId="4" fillId="0" borderId="0" xfId="0" applyFont="1" applyBorder="1"/>
    <xf numFmtId="0" fontId="4" fillId="0" borderId="19" xfId="0" applyFont="1" applyBorder="1"/>
    <xf numFmtId="0" fontId="5" fillId="0" borderId="3" xfId="1" applyFont="1" applyBorder="1"/>
    <xf numFmtId="0" fontId="5" fillId="0" borderId="20" xfId="1" applyFont="1" applyBorder="1"/>
    <xf numFmtId="0" fontId="5" fillId="0" borderId="21" xfId="1" applyFont="1" applyBorder="1"/>
    <xf numFmtId="0" fontId="5" fillId="0" borderId="22" xfId="1" applyFont="1" applyBorder="1"/>
    <xf numFmtId="2" fontId="3" fillId="0" borderId="23" xfId="1" applyNumberFormat="1" applyFont="1" applyBorder="1"/>
    <xf numFmtId="0" fontId="3" fillId="0" borderId="24" xfId="1" applyFont="1" applyBorder="1"/>
    <xf numFmtId="0" fontId="3" fillId="0" borderId="1" xfId="1" applyFont="1" applyBorder="1"/>
    <xf numFmtId="0" fontId="3" fillId="0" borderId="25" xfId="1" applyFont="1" applyBorder="1"/>
    <xf numFmtId="2" fontId="3" fillId="0" borderId="26" xfId="1" applyNumberFormat="1" applyFont="1" applyBorder="1"/>
    <xf numFmtId="0" fontId="3" fillId="0" borderId="21" xfId="1" applyFont="1" applyBorder="1"/>
    <xf numFmtId="0" fontId="3" fillId="0" borderId="27" xfId="1" applyFont="1" applyBorder="1"/>
    <xf numFmtId="2" fontId="3" fillId="0" borderId="28" xfId="1" applyNumberFormat="1" applyFont="1" applyBorder="1"/>
    <xf numFmtId="0" fontId="3" fillId="2" borderId="29" xfId="1" applyFont="1" applyFill="1" applyBorder="1"/>
    <xf numFmtId="0" fontId="3" fillId="0" borderId="18" xfId="1" applyFont="1" applyBorder="1"/>
    <xf numFmtId="2" fontId="5" fillId="0" borderId="14" xfId="1" applyNumberFormat="1" applyFont="1" applyBorder="1" applyAlignment="1">
      <alignment vertical="center"/>
    </xf>
    <xf numFmtId="0" fontId="5" fillId="0" borderId="9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2" fontId="5" fillId="0" borderId="16" xfId="1" applyNumberFormat="1" applyFont="1" applyFill="1" applyBorder="1"/>
    <xf numFmtId="2" fontId="5" fillId="0" borderId="14" xfId="1" applyNumberFormat="1" applyFont="1" applyFill="1" applyBorder="1"/>
    <xf numFmtId="2" fontId="5" fillId="0" borderId="16" xfId="1" applyNumberFormat="1" applyFont="1" applyBorder="1"/>
    <xf numFmtId="0" fontId="5" fillId="0" borderId="30" xfId="1" applyFont="1" applyBorder="1"/>
    <xf numFmtId="0" fontId="5" fillId="0" borderId="31" xfId="1" applyFont="1" applyBorder="1"/>
    <xf numFmtId="0" fontId="3" fillId="2" borderId="7" xfId="1" applyFont="1" applyFill="1" applyBorder="1" applyAlignment="1">
      <alignment horizontal="center"/>
    </xf>
    <xf numFmtId="0" fontId="3" fillId="0" borderId="32" xfId="1" applyFont="1" applyBorder="1"/>
    <xf numFmtId="2" fontId="3" fillId="0" borderId="33" xfId="1" applyNumberFormat="1" applyFont="1" applyBorder="1"/>
    <xf numFmtId="0" fontId="3" fillId="0" borderId="34" xfId="1" applyFont="1" applyBorder="1"/>
    <xf numFmtId="0" fontId="5" fillId="0" borderId="11" xfId="1" applyFont="1" applyFill="1" applyBorder="1"/>
    <xf numFmtId="0" fontId="5" fillId="0" borderId="9" xfId="1" applyFont="1" applyFill="1" applyBorder="1"/>
    <xf numFmtId="0" fontId="5" fillId="0" borderId="0" xfId="1" applyFont="1" applyFill="1" applyBorder="1"/>
    <xf numFmtId="2" fontId="5" fillId="0" borderId="10" xfId="1" applyNumberFormat="1" applyFont="1" applyFill="1" applyBorder="1"/>
    <xf numFmtId="2" fontId="5" fillId="0" borderId="35" xfId="1" applyNumberFormat="1" applyFont="1" applyBorder="1"/>
    <xf numFmtId="2" fontId="7" fillId="0" borderId="36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6" xfId="0" applyFont="1" applyFill="1" applyBorder="1" applyAlignment="1">
      <alignment horizontal="center" vertical="center" wrapText="1"/>
    </xf>
    <xf numFmtId="2" fontId="5" fillId="0" borderId="37" xfId="1" applyNumberFormat="1" applyFont="1" applyFill="1" applyBorder="1"/>
    <xf numFmtId="2" fontId="5" fillId="0" borderId="0" xfId="1" applyNumberFormat="1" applyFont="1" applyFill="1" applyBorder="1"/>
    <xf numFmtId="2" fontId="5" fillId="0" borderId="38" xfId="1" applyNumberFormat="1" applyFont="1" applyBorder="1"/>
    <xf numFmtId="2" fontId="5" fillId="0" borderId="17" xfId="1" applyNumberFormat="1" applyFont="1" applyBorder="1"/>
    <xf numFmtId="0" fontId="3" fillId="2" borderId="4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right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3" fillId="2" borderId="47" xfId="1" applyFont="1" applyFill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2" borderId="40" xfId="1" applyFont="1" applyFill="1" applyBorder="1" applyAlignment="1">
      <alignment horizontal="center" wrapText="1"/>
    </xf>
    <xf numFmtId="0" fontId="3" fillId="2" borderId="41" xfId="1" applyFont="1" applyFill="1" applyBorder="1" applyAlignment="1">
      <alignment horizontal="center" wrapText="1"/>
    </xf>
    <xf numFmtId="0" fontId="3" fillId="2" borderId="4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 wrapText="1"/>
    </xf>
    <xf numFmtId="0" fontId="3" fillId="2" borderId="51" xfId="1" applyFont="1" applyFill="1" applyBorder="1" applyAlignment="1">
      <alignment horizontal="center" wrapText="1"/>
    </xf>
    <xf numFmtId="0" fontId="3" fillId="2" borderId="49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tabSelected="1" topLeftCell="A136" zoomScale="75" workbookViewId="0">
      <selection activeCell="H155" sqref="H155"/>
    </sheetView>
  </sheetViews>
  <sheetFormatPr defaultRowHeight="16.5"/>
  <cols>
    <col min="1" max="1" width="22.7109375" style="3" customWidth="1"/>
    <col min="2" max="4" width="9.140625" style="3"/>
    <col min="5" max="5" width="11.5703125" style="3" customWidth="1"/>
    <col min="6" max="6" width="15.140625" style="3" customWidth="1"/>
    <col min="7" max="7" width="11.5703125" style="3" customWidth="1"/>
    <col min="8" max="8" width="11.140625" style="3" customWidth="1"/>
    <col min="9" max="10" width="9.140625" style="3"/>
    <col min="11" max="11" width="11.42578125" style="3" customWidth="1"/>
    <col min="12" max="12" width="14.85546875" style="3" customWidth="1"/>
    <col min="13" max="13" width="15" style="3" customWidth="1"/>
    <col min="14" max="14" width="16.28515625" style="3" customWidth="1"/>
    <col min="15" max="16384" width="9.140625" style="3"/>
  </cols>
  <sheetData>
    <row r="1" spans="1:14" ht="23.1" customHeight="1" thickBot="1">
      <c r="A1" s="89" t="s">
        <v>9</v>
      </c>
      <c r="B1" s="89"/>
      <c r="C1" s="89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3.1" customHeight="1" thickBot="1">
      <c r="A2" s="90" t="s">
        <v>0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2"/>
      <c r="M2" s="92"/>
      <c r="N2" s="93"/>
    </row>
    <row r="3" spans="1:14" ht="25.5" customHeight="1">
      <c r="A3" s="4"/>
      <c r="B3" s="98" t="s">
        <v>24</v>
      </c>
      <c r="C3" s="99"/>
      <c r="D3" s="99"/>
      <c r="E3" s="99"/>
      <c r="F3" s="99"/>
      <c r="G3" s="99"/>
      <c r="H3" s="99"/>
      <c r="I3" s="103" t="s">
        <v>26</v>
      </c>
      <c r="J3" s="97"/>
      <c r="K3" s="97"/>
      <c r="L3" s="97"/>
      <c r="M3" s="97"/>
      <c r="N3" s="104"/>
    </row>
    <row r="4" spans="1:14" ht="23.1" customHeight="1" thickBot="1">
      <c r="A4" s="5" t="s">
        <v>1</v>
      </c>
      <c r="B4" s="80" t="s">
        <v>2</v>
      </c>
      <c r="C4" s="80"/>
      <c r="D4" s="80"/>
      <c r="E4" s="80"/>
      <c r="F4" s="80"/>
      <c r="G4" s="6" t="s">
        <v>3</v>
      </c>
      <c r="H4" s="7" t="s">
        <v>4</v>
      </c>
      <c r="I4" s="105" t="s">
        <v>2</v>
      </c>
      <c r="J4" s="86"/>
      <c r="K4" s="86"/>
      <c r="L4" s="86"/>
      <c r="M4" s="86"/>
      <c r="N4" s="8" t="s">
        <v>4</v>
      </c>
    </row>
    <row r="5" spans="1:14" ht="23.1" customHeight="1">
      <c r="A5" s="10" t="s">
        <v>8</v>
      </c>
      <c r="B5" s="83" t="s">
        <v>39</v>
      </c>
      <c r="C5" s="84"/>
      <c r="D5" s="84"/>
      <c r="E5" s="84"/>
      <c r="F5" s="85"/>
      <c r="G5" s="14"/>
      <c r="H5" s="15">
        <v>639.91</v>
      </c>
      <c r="I5" s="16" t="s">
        <v>29</v>
      </c>
      <c r="J5" s="17"/>
      <c r="K5" s="17"/>
      <c r="L5" s="17"/>
      <c r="M5" s="18"/>
      <c r="N5" s="19">
        <v>6311.41</v>
      </c>
    </row>
    <row r="6" spans="1:14" ht="23.1" customHeight="1">
      <c r="A6" s="22"/>
      <c r="B6" s="83" t="s">
        <v>35</v>
      </c>
      <c r="C6" s="84"/>
      <c r="D6" s="84"/>
      <c r="E6" s="84"/>
      <c r="F6" s="85"/>
      <c r="G6" s="23"/>
      <c r="H6" s="24">
        <v>1154.01</v>
      </c>
      <c r="I6" s="16" t="s">
        <v>30</v>
      </c>
      <c r="J6" s="17"/>
      <c r="K6" s="17"/>
      <c r="L6" s="17"/>
      <c r="M6" s="18"/>
      <c r="N6" s="25">
        <v>460</v>
      </c>
    </row>
    <row r="7" spans="1:14" ht="23.1" customHeight="1">
      <c r="A7" s="22"/>
      <c r="B7" s="83"/>
      <c r="C7" s="84"/>
      <c r="D7" s="84"/>
      <c r="E7" s="84"/>
      <c r="F7" s="85"/>
      <c r="G7" s="14"/>
      <c r="H7" s="24"/>
      <c r="I7" s="16" t="s">
        <v>31</v>
      </c>
      <c r="J7" s="17"/>
      <c r="K7" s="17"/>
      <c r="L7" s="17"/>
      <c r="M7" s="26"/>
      <c r="N7" s="25">
        <v>120</v>
      </c>
    </row>
    <row r="8" spans="1:14" ht="23.1" customHeight="1">
      <c r="A8" s="22"/>
      <c r="B8" s="11"/>
      <c r="C8" s="12"/>
      <c r="D8" s="12"/>
      <c r="E8" s="12"/>
      <c r="F8" s="20"/>
      <c r="G8" s="23"/>
      <c r="H8" s="29"/>
      <c r="I8" s="16" t="s">
        <v>32</v>
      </c>
      <c r="J8" s="17"/>
      <c r="K8" s="17"/>
      <c r="L8" s="17"/>
      <c r="M8" s="18"/>
      <c r="N8" s="25">
        <v>800</v>
      </c>
    </row>
    <row r="9" spans="1:14" ht="23.1" customHeight="1">
      <c r="A9" s="22"/>
      <c r="B9" s="11"/>
      <c r="C9" s="12"/>
      <c r="D9" s="12"/>
      <c r="E9" s="12"/>
      <c r="F9" s="30"/>
      <c r="G9" s="23"/>
      <c r="H9" s="29"/>
      <c r="I9" s="31" t="s">
        <v>41</v>
      </c>
      <c r="J9" s="12"/>
      <c r="K9" s="12"/>
      <c r="L9" s="12"/>
      <c r="M9" s="20"/>
      <c r="N9" s="32">
        <v>2999.83</v>
      </c>
    </row>
    <row r="10" spans="1:14" ht="23.1" customHeight="1">
      <c r="A10" s="22"/>
      <c r="B10" s="11"/>
      <c r="C10" s="12"/>
      <c r="D10" s="12"/>
      <c r="E10" s="12"/>
      <c r="F10" s="20"/>
      <c r="G10" s="23"/>
      <c r="H10" s="29"/>
      <c r="I10" s="34" t="s">
        <v>37</v>
      </c>
      <c r="J10" s="12"/>
      <c r="K10" s="12"/>
      <c r="L10" s="12"/>
      <c r="M10" s="20"/>
      <c r="N10" s="32">
        <v>745.6</v>
      </c>
    </row>
    <row r="11" spans="1:14" ht="23.1" customHeight="1" thickBot="1">
      <c r="A11" s="22"/>
      <c r="B11" s="11"/>
      <c r="C11" s="12"/>
      <c r="D11" s="12"/>
      <c r="E11" s="12"/>
      <c r="F11" s="20"/>
      <c r="G11" s="23"/>
      <c r="H11" s="29"/>
      <c r="I11" s="34" t="s">
        <v>38</v>
      </c>
      <c r="J11" s="35"/>
      <c r="K11" s="35"/>
      <c r="L11" s="35"/>
      <c r="M11" s="35"/>
      <c r="N11" s="36">
        <v>1824.64</v>
      </c>
    </row>
    <row r="12" spans="1:14" ht="23.1" customHeight="1" thickBot="1">
      <c r="A12" s="37"/>
      <c r="B12" s="38"/>
      <c r="C12" s="39"/>
      <c r="D12" s="39"/>
      <c r="E12" s="39"/>
      <c r="F12" s="40"/>
      <c r="G12" s="38"/>
      <c r="H12" s="41">
        <f>SUM(H5:H11)</f>
        <v>1793.92</v>
      </c>
      <c r="I12" s="42"/>
      <c r="J12" s="43"/>
      <c r="K12" s="43"/>
      <c r="L12" s="43"/>
      <c r="M12" s="44"/>
      <c r="N12" s="45">
        <f>SUM(N5:N11)</f>
        <v>13261.48</v>
      </c>
    </row>
    <row r="13" spans="1:14" ht="23.1" customHeight="1" thickBot="1">
      <c r="A13" s="89" t="str">
        <f>A1</f>
        <v>Комсомольская 3</v>
      </c>
      <c r="B13" s="89"/>
      <c r="C13" s="89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14" ht="23.1" customHeight="1" thickBot="1">
      <c r="A14" s="90" t="s">
        <v>0</v>
      </c>
      <c r="B14" s="91"/>
      <c r="C14" s="91"/>
      <c r="D14" s="91"/>
      <c r="E14" s="91"/>
      <c r="F14" s="91"/>
      <c r="G14" s="91"/>
      <c r="H14" s="91"/>
      <c r="I14" s="92"/>
      <c r="J14" s="92"/>
      <c r="K14" s="92"/>
      <c r="L14" s="92"/>
      <c r="M14" s="92"/>
      <c r="N14" s="93"/>
    </row>
    <row r="15" spans="1:14" ht="23.1" customHeight="1">
      <c r="A15" s="4"/>
      <c r="B15" s="98" t="s">
        <v>24</v>
      </c>
      <c r="C15" s="99"/>
      <c r="D15" s="99"/>
      <c r="E15" s="99"/>
      <c r="F15" s="99"/>
      <c r="G15" s="99"/>
      <c r="H15" s="99"/>
      <c r="I15" s="103" t="s">
        <v>26</v>
      </c>
      <c r="J15" s="97"/>
      <c r="K15" s="97"/>
      <c r="L15" s="97"/>
      <c r="M15" s="97"/>
      <c r="N15" s="104"/>
    </row>
    <row r="16" spans="1:14" ht="23.1" customHeight="1" thickBot="1">
      <c r="A16" s="5" t="s">
        <v>1</v>
      </c>
      <c r="B16" s="80" t="s">
        <v>2</v>
      </c>
      <c r="C16" s="80"/>
      <c r="D16" s="80"/>
      <c r="E16" s="80"/>
      <c r="F16" s="80"/>
      <c r="G16" s="6" t="s">
        <v>3</v>
      </c>
      <c r="H16" s="7" t="s">
        <v>4</v>
      </c>
      <c r="I16" s="101" t="s">
        <v>2</v>
      </c>
      <c r="J16" s="102"/>
      <c r="K16" s="102"/>
      <c r="L16" s="102"/>
      <c r="M16" s="102"/>
      <c r="N16" s="49" t="s">
        <v>4</v>
      </c>
    </row>
    <row r="17" spans="1:14" ht="23.1" customHeight="1">
      <c r="A17" s="10" t="s">
        <v>10</v>
      </c>
      <c r="B17" s="83" t="s">
        <v>35</v>
      </c>
      <c r="C17" s="84"/>
      <c r="D17" s="84"/>
      <c r="E17" s="84"/>
      <c r="F17" s="85"/>
      <c r="G17" s="14"/>
      <c r="H17" s="29">
        <v>621.23</v>
      </c>
      <c r="I17" s="50" t="s">
        <v>29</v>
      </c>
      <c r="J17" s="17"/>
      <c r="K17" s="17"/>
      <c r="L17" s="17"/>
      <c r="M17" s="18"/>
      <c r="N17" s="19">
        <v>6311.41</v>
      </c>
    </row>
    <row r="18" spans="1:14" ht="23.1" customHeight="1">
      <c r="A18" s="22"/>
      <c r="B18" s="11"/>
      <c r="C18" s="12"/>
      <c r="D18" s="12"/>
      <c r="E18" s="12"/>
      <c r="F18" s="12"/>
      <c r="G18" s="14"/>
      <c r="H18" s="29"/>
      <c r="I18" s="50" t="s">
        <v>30</v>
      </c>
      <c r="J18" s="17"/>
      <c r="K18" s="17"/>
      <c r="L18" s="17"/>
      <c r="M18" s="18"/>
      <c r="N18" s="19">
        <v>460</v>
      </c>
    </row>
    <row r="19" spans="1:14" ht="27.75" customHeight="1">
      <c r="A19" s="22"/>
      <c r="B19" s="83"/>
      <c r="C19" s="84"/>
      <c r="D19" s="84"/>
      <c r="E19" s="84"/>
      <c r="F19" s="85"/>
      <c r="G19" s="23"/>
      <c r="H19" s="51"/>
      <c r="I19" s="50" t="s">
        <v>31</v>
      </c>
      <c r="J19" s="17"/>
      <c r="K19" s="17"/>
      <c r="L19" s="17"/>
      <c r="M19" s="26"/>
      <c r="N19" s="19">
        <v>120</v>
      </c>
    </row>
    <row r="20" spans="1:14" ht="23.1" customHeight="1">
      <c r="A20" s="22"/>
      <c r="B20" s="52"/>
      <c r="C20" s="53"/>
      <c r="D20" s="53"/>
      <c r="E20" s="53"/>
      <c r="F20" s="54"/>
      <c r="G20" s="14"/>
      <c r="H20" s="51"/>
      <c r="I20" s="50" t="s">
        <v>32</v>
      </c>
      <c r="J20" s="17"/>
      <c r="K20" s="17"/>
      <c r="L20" s="17"/>
      <c r="M20" s="18"/>
      <c r="N20" s="19">
        <v>800</v>
      </c>
    </row>
    <row r="21" spans="1:14" ht="23.1" customHeight="1">
      <c r="A21" s="22"/>
      <c r="B21" s="11"/>
      <c r="C21" s="12"/>
      <c r="D21" s="12"/>
      <c r="E21" s="12"/>
      <c r="F21" s="12"/>
      <c r="G21" s="14"/>
      <c r="H21" s="29"/>
      <c r="I21" s="34" t="s">
        <v>36</v>
      </c>
      <c r="J21" s="12"/>
      <c r="K21" s="12"/>
      <c r="L21" s="12"/>
      <c r="M21" s="20"/>
      <c r="N21" s="55">
        <v>745.6</v>
      </c>
    </row>
    <row r="22" spans="1:14" ht="23.1" customHeight="1" thickBot="1">
      <c r="A22" s="22"/>
      <c r="B22" s="11"/>
      <c r="C22" s="12"/>
      <c r="D22" s="12"/>
      <c r="E22" s="12"/>
      <c r="F22" s="12"/>
      <c r="G22" s="14"/>
      <c r="H22" s="29"/>
      <c r="I22" s="34"/>
      <c r="J22" s="12"/>
      <c r="K22" s="12"/>
      <c r="L22" s="12"/>
      <c r="M22" s="20"/>
      <c r="N22" s="57"/>
    </row>
    <row r="23" spans="1:14" ht="23.1" customHeight="1" thickBot="1">
      <c r="A23" s="37"/>
      <c r="B23" s="38"/>
      <c r="C23" s="39"/>
      <c r="D23" s="39"/>
      <c r="E23" s="39"/>
      <c r="F23" s="58"/>
      <c r="G23" s="59"/>
      <c r="H23" s="41">
        <f>SUM(H17:H22)</f>
        <v>621.23</v>
      </c>
      <c r="I23" s="42"/>
      <c r="J23" s="43"/>
      <c r="K23" s="43"/>
      <c r="L23" s="43"/>
      <c r="M23" s="44"/>
      <c r="N23" s="45">
        <f>SUM(N17:N22)</f>
        <v>8437.01</v>
      </c>
    </row>
    <row r="24" spans="1:14" ht="23.1" customHeight="1" thickBot="1">
      <c r="A24" s="89" t="str">
        <f>A1</f>
        <v>Комсомольская 3</v>
      </c>
      <c r="B24" s="89"/>
      <c r="C24" s="89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</row>
    <row r="25" spans="1:14" ht="23.1" customHeight="1" thickBot="1">
      <c r="A25" s="90" t="s">
        <v>0</v>
      </c>
      <c r="B25" s="91"/>
      <c r="C25" s="91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3"/>
    </row>
    <row r="26" spans="1:14" ht="23.1" customHeight="1">
      <c r="A26" s="4"/>
      <c r="B26" s="98" t="s">
        <v>24</v>
      </c>
      <c r="C26" s="99"/>
      <c r="D26" s="99"/>
      <c r="E26" s="99"/>
      <c r="F26" s="99"/>
      <c r="G26" s="99"/>
      <c r="H26" s="100"/>
      <c r="I26" s="96" t="s">
        <v>26</v>
      </c>
      <c r="J26" s="97"/>
      <c r="K26" s="97"/>
      <c r="L26" s="97"/>
      <c r="M26" s="97"/>
      <c r="N26" s="97"/>
    </row>
    <row r="27" spans="1:14" ht="23.1" customHeight="1" thickBot="1">
      <c r="A27" s="5" t="s">
        <v>1</v>
      </c>
      <c r="B27" s="80" t="s">
        <v>2</v>
      </c>
      <c r="C27" s="80"/>
      <c r="D27" s="80"/>
      <c r="E27" s="80"/>
      <c r="F27" s="80"/>
      <c r="G27" s="6" t="s">
        <v>3</v>
      </c>
      <c r="H27" s="60" t="s">
        <v>4</v>
      </c>
      <c r="I27" s="86" t="s">
        <v>2</v>
      </c>
      <c r="J27" s="86"/>
      <c r="K27" s="86"/>
      <c r="L27" s="86"/>
      <c r="M27" s="86"/>
      <c r="N27" s="9" t="s">
        <v>4</v>
      </c>
    </row>
    <row r="28" spans="1:14" ht="23.1" customHeight="1">
      <c r="A28" s="10" t="s">
        <v>11</v>
      </c>
      <c r="B28" s="83" t="s">
        <v>35</v>
      </c>
      <c r="C28" s="84"/>
      <c r="D28" s="84"/>
      <c r="E28" s="84"/>
      <c r="F28" s="85"/>
      <c r="G28" s="23"/>
      <c r="H28" s="21">
        <v>227.63</v>
      </c>
      <c r="I28" s="50" t="s">
        <v>29</v>
      </c>
      <c r="J28" s="17"/>
      <c r="K28" s="17"/>
      <c r="L28" s="17"/>
      <c r="M28" s="18"/>
      <c r="N28" s="19">
        <v>6311.41</v>
      </c>
    </row>
    <row r="29" spans="1:14" ht="23.1" customHeight="1">
      <c r="A29" s="22"/>
      <c r="B29" s="11" t="s">
        <v>34</v>
      </c>
      <c r="C29" s="12"/>
      <c r="D29" s="12"/>
      <c r="E29" s="13"/>
      <c r="F29" s="13"/>
      <c r="G29" s="14"/>
      <c r="H29" s="21">
        <v>1250.8499999999999</v>
      </c>
      <c r="I29" s="50" t="s">
        <v>30</v>
      </c>
      <c r="J29" s="17"/>
      <c r="K29" s="17"/>
      <c r="L29" s="17"/>
      <c r="M29" s="18"/>
      <c r="N29" s="19">
        <v>460</v>
      </c>
    </row>
    <row r="30" spans="1:14" ht="23.1" customHeight="1">
      <c r="A30" s="22"/>
      <c r="B30" s="11"/>
      <c r="C30" s="12"/>
      <c r="D30" s="12"/>
      <c r="E30" s="12"/>
      <c r="F30" s="12"/>
      <c r="G30" s="11"/>
      <c r="H30" s="21"/>
      <c r="I30" s="50" t="s">
        <v>31</v>
      </c>
      <c r="J30" s="17"/>
      <c r="K30" s="17"/>
      <c r="L30" s="17"/>
      <c r="M30" s="26"/>
      <c r="N30" s="19">
        <v>120</v>
      </c>
    </row>
    <row r="31" spans="1:14" ht="23.1" customHeight="1">
      <c r="A31" s="22"/>
      <c r="B31" s="11"/>
      <c r="C31" s="12"/>
      <c r="D31" s="12"/>
      <c r="E31" s="12"/>
      <c r="F31" s="12"/>
      <c r="G31" s="11"/>
      <c r="H31" s="21"/>
      <c r="I31" s="50" t="s">
        <v>32</v>
      </c>
      <c r="J31" s="17"/>
      <c r="K31" s="17"/>
      <c r="L31" s="17"/>
      <c r="M31" s="18"/>
      <c r="N31" s="19">
        <v>800</v>
      </c>
    </row>
    <row r="32" spans="1:14" ht="23.1" customHeight="1">
      <c r="A32" s="22"/>
      <c r="B32" s="11"/>
      <c r="C32" s="12"/>
      <c r="D32" s="12"/>
      <c r="E32" s="12"/>
      <c r="F32" s="12"/>
      <c r="G32" s="11"/>
      <c r="H32" s="21"/>
      <c r="I32" s="34"/>
      <c r="J32" s="12"/>
      <c r="K32" s="12"/>
      <c r="L32" s="12"/>
      <c r="M32" s="20"/>
      <c r="N32" s="21"/>
    </row>
    <row r="33" spans="1:14" ht="23.1" customHeight="1">
      <c r="A33" s="22"/>
      <c r="B33" s="11"/>
      <c r="C33" s="12"/>
      <c r="D33" s="12"/>
      <c r="E33" s="12"/>
      <c r="F33" s="12"/>
      <c r="G33" s="11"/>
      <c r="H33" s="21"/>
      <c r="I33" s="34" t="s">
        <v>36</v>
      </c>
      <c r="J33" s="12"/>
      <c r="K33" s="12"/>
      <c r="L33" s="12"/>
      <c r="M33" s="20"/>
      <c r="N33" s="21">
        <v>2236.8000000000002</v>
      </c>
    </row>
    <row r="34" spans="1:14" ht="23.1" customHeight="1">
      <c r="A34" s="22"/>
      <c r="B34" s="11"/>
      <c r="C34" s="12"/>
      <c r="D34" s="12"/>
      <c r="E34" s="12"/>
      <c r="F34" s="12"/>
      <c r="G34" s="11"/>
      <c r="H34" s="21"/>
      <c r="I34" s="31"/>
      <c r="J34" s="12"/>
      <c r="K34" s="12"/>
      <c r="L34" s="12"/>
      <c r="M34" s="20"/>
      <c r="N34" s="21"/>
    </row>
    <row r="35" spans="1:14" ht="23.1" customHeight="1">
      <c r="A35" s="22"/>
      <c r="B35" s="11"/>
      <c r="C35" s="12"/>
      <c r="D35" s="12"/>
      <c r="E35" s="12"/>
      <c r="F35" s="12"/>
      <c r="G35" s="11"/>
      <c r="H35" s="21"/>
      <c r="I35" s="31"/>
      <c r="J35" s="12"/>
      <c r="K35" s="12"/>
      <c r="L35" s="12"/>
      <c r="M35" s="20"/>
      <c r="N35" s="21"/>
    </row>
    <row r="36" spans="1:14" ht="23.1" customHeight="1" thickBot="1">
      <c r="A36" s="22"/>
      <c r="B36" s="11"/>
      <c r="C36" s="12"/>
      <c r="D36" s="12"/>
      <c r="E36" s="12"/>
      <c r="F36" s="12"/>
      <c r="G36" s="14"/>
      <c r="H36" s="21"/>
      <c r="I36" s="31"/>
      <c r="J36" s="12"/>
      <c r="K36" s="12"/>
      <c r="L36" s="12"/>
      <c r="M36" s="20"/>
      <c r="N36" s="21"/>
    </row>
    <row r="37" spans="1:14" ht="23.1" customHeight="1" thickBot="1">
      <c r="A37" s="37"/>
      <c r="B37" s="38"/>
      <c r="C37" s="39"/>
      <c r="D37" s="39"/>
      <c r="E37" s="39"/>
      <c r="F37" s="58"/>
      <c r="G37" s="38"/>
      <c r="H37" s="48">
        <f>SUM(H28:H36)</f>
        <v>1478.48</v>
      </c>
      <c r="I37" s="61"/>
      <c r="J37" s="43"/>
      <c r="K37" s="43"/>
      <c r="L37" s="43"/>
      <c r="M37" s="44"/>
      <c r="N37" s="62">
        <f>SUM(N28:N36)</f>
        <v>9928.2099999999991</v>
      </c>
    </row>
    <row r="38" spans="1:14" ht="23.1" customHeight="1" thickBot="1">
      <c r="A38" s="89" t="str">
        <f>A24</f>
        <v>Комсомольская 3</v>
      </c>
      <c r="B38" s="89"/>
      <c r="C38" s="89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</row>
    <row r="39" spans="1:14" ht="23.1" customHeight="1" thickBot="1">
      <c r="A39" s="90" t="s">
        <v>0</v>
      </c>
      <c r="B39" s="91"/>
      <c r="C39" s="91"/>
      <c r="D39" s="91"/>
      <c r="E39" s="91"/>
      <c r="F39" s="91"/>
      <c r="G39" s="91"/>
      <c r="H39" s="91"/>
      <c r="I39" s="92"/>
      <c r="J39" s="92"/>
      <c r="K39" s="92"/>
      <c r="L39" s="92"/>
      <c r="M39" s="92"/>
      <c r="N39" s="93"/>
    </row>
    <row r="40" spans="1:14" ht="23.1" customHeight="1">
      <c r="A40" s="4"/>
      <c r="B40" s="98" t="s">
        <v>24</v>
      </c>
      <c r="C40" s="99"/>
      <c r="D40" s="99"/>
      <c r="E40" s="99"/>
      <c r="F40" s="99"/>
      <c r="G40" s="99"/>
      <c r="H40" s="100"/>
      <c r="I40" s="96" t="s">
        <v>26</v>
      </c>
      <c r="J40" s="97"/>
      <c r="K40" s="97"/>
      <c r="L40" s="97"/>
      <c r="M40" s="97"/>
      <c r="N40" s="97"/>
    </row>
    <row r="41" spans="1:14" ht="23.1" customHeight="1" thickBot="1">
      <c r="A41" s="5" t="s">
        <v>1</v>
      </c>
      <c r="B41" s="80" t="s">
        <v>2</v>
      </c>
      <c r="C41" s="80"/>
      <c r="D41" s="80"/>
      <c r="E41" s="80"/>
      <c r="F41" s="80"/>
      <c r="G41" s="6" t="s">
        <v>3</v>
      </c>
      <c r="H41" s="60" t="s">
        <v>4</v>
      </c>
      <c r="I41" s="86" t="s">
        <v>2</v>
      </c>
      <c r="J41" s="86"/>
      <c r="K41" s="86"/>
      <c r="L41" s="86"/>
      <c r="M41" s="86"/>
      <c r="N41" s="9" t="s">
        <v>4</v>
      </c>
    </row>
    <row r="42" spans="1:14" ht="23.1" customHeight="1">
      <c r="A42" s="10" t="s">
        <v>14</v>
      </c>
      <c r="B42" s="83" t="s">
        <v>42</v>
      </c>
      <c r="C42" s="84"/>
      <c r="D42" s="84"/>
      <c r="E42" s="84"/>
      <c r="F42" s="85"/>
      <c r="G42" s="14"/>
      <c r="H42" s="24">
        <v>4914.1000000000004</v>
      </c>
      <c r="I42" s="50" t="s">
        <v>29</v>
      </c>
      <c r="J42" s="17"/>
      <c r="K42" s="17"/>
      <c r="L42" s="17"/>
      <c r="M42" s="18"/>
      <c r="N42" s="19">
        <v>6311.41</v>
      </c>
    </row>
    <row r="43" spans="1:14" ht="23.1" customHeight="1">
      <c r="A43" s="22"/>
      <c r="B43" s="83" t="s">
        <v>35</v>
      </c>
      <c r="C43" s="84"/>
      <c r="D43" s="84"/>
      <c r="E43" s="84"/>
      <c r="F43" s="85"/>
      <c r="G43" s="14"/>
      <c r="H43" s="21">
        <v>2678.48</v>
      </c>
      <c r="I43" s="50" t="s">
        <v>30</v>
      </c>
      <c r="J43" s="17"/>
      <c r="K43" s="17"/>
      <c r="L43" s="17"/>
      <c r="M43" s="18"/>
      <c r="N43" s="19">
        <v>460</v>
      </c>
    </row>
    <row r="44" spans="1:14" ht="23.1" customHeight="1">
      <c r="A44" s="22"/>
      <c r="B44" s="11" t="s">
        <v>43</v>
      </c>
      <c r="C44" s="12"/>
      <c r="D44" s="12"/>
      <c r="E44" s="13"/>
      <c r="F44" s="13"/>
      <c r="G44" s="14"/>
      <c r="H44" s="56">
        <f>1979.84+861.47</f>
        <v>2841.31</v>
      </c>
      <c r="I44" s="50" t="s">
        <v>31</v>
      </c>
      <c r="J44" s="17"/>
      <c r="K44" s="17"/>
      <c r="L44" s="17"/>
      <c r="M44" s="26"/>
      <c r="N44" s="19">
        <v>120</v>
      </c>
    </row>
    <row r="45" spans="1:14" ht="23.1" customHeight="1">
      <c r="A45" s="22"/>
      <c r="B45" s="83" t="s">
        <v>39</v>
      </c>
      <c r="C45" s="84"/>
      <c r="D45" s="84"/>
      <c r="E45" s="84"/>
      <c r="F45" s="85"/>
      <c r="G45" s="14"/>
      <c r="H45" s="15">
        <v>639.91</v>
      </c>
      <c r="I45" s="50" t="s">
        <v>32</v>
      </c>
      <c r="J45" s="17"/>
      <c r="K45" s="17"/>
      <c r="L45" s="17"/>
      <c r="M45" s="18"/>
      <c r="N45" s="19">
        <v>800</v>
      </c>
    </row>
    <row r="46" spans="1:14" ht="23.1" customHeight="1">
      <c r="A46" s="22"/>
      <c r="B46" s="11"/>
      <c r="C46" s="12"/>
      <c r="D46" s="12"/>
      <c r="E46" s="13"/>
      <c r="F46" s="13"/>
      <c r="G46" s="14"/>
      <c r="H46" s="21"/>
      <c r="I46" s="34" t="s">
        <v>36</v>
      </c>
      <c r="J46" s="12"/>
      <c r="K46" s="12"/>
      <c r="L46" s="12"/>
      <c r="M46" s="20"/>
      <c r="N46" s="21">
        <v>1491.2</v>
      </c>
    </row>
    <row r="47" spans="1:14" ht="23.1" customHeight="1">
      <c r="A47" s="22"/>
      <c r="B47" s="11"/>
      <c r="C47" s="12"/>
      <c r="D47" s="12"/>
      <c r="E47" s="13"/>
      <c r="F47" s="13"/>
      <c r="G47" s="14"/>
      <c r="H47" s="21"/>
      <c r="I47" s="34" t="s">
        <v>37</v>
      </c>
      <c r="J47" s="12"/>
      <c r="K47" s="12"/>
      <c r="L47" s="12"/>
      <c r="M47" s="20"/>
      <c r="N47" s="21">
        <v>1491.2</v>
      </c>
    </row>
    <row r="48" spans="1:14" ht="23.1" customHeight="1" thickBot="1">
      <c r="A48" s="22"/>
      <c r="B48" s="11"/>
      <c r="C48" s="12"/>
      <c r="D48" s="12"/>
      <c r="E48" s="13"/>
      <c r="F48" s="13"/>
      <c r="G48" s="14"/>
      <c r="H48" s="21"/>
      <c r="I48" s="34" t="s">
        <v>38</v>
      </c>
      <c r="J48" s="12"/>
      <c r="K48" s="12"/>
      <c r="L48" s="12"/>
      <c r="M48" s="20"/>
      <c r="N48" s="21">
        <v>912.32</v>
      </c>
    </row>
    <row r="49" spans="1:14" ht="23.1" customHeight="1" thickBot="1">
      <c r="A49" s="37"/>
      <c r="B49" s="38"/>
      <c r="C49" s="39"/>
      <c r="D49" s="39"/>
      <c r="E49" s="39"/>
      <c r="F49" s="58"/>
      <c r="G49" s="38"/>
      <c r="H49" s="48">
        <f>SUM(H42:H48)</f>
        <v>11073.8</v>
      </c>
      <c r="I49" s="61"/>
      <c r="J49" s="43"/>
      <c r="K49" s="43"/>
      <c r="L49" s="43"/>
      <c r="M49" s="44"/>
      <c r="N49" s="62">
        <f>SUM(N42:N48)</f>
        <v>11586.130000000001</v>
      </c>
    </row>
    <row r="50" spans="1:14" ht="23.1" customHeight="1" thickBot="1">
      <c r="A50" s="89" t="str">
        <f>A38</f>
        <v>Комсомольская 3</v>
      </c>
      <c r="B50" s="89"/>
      <c r="C50" s="89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14" ht="23.1" customHeight="1" thickBot="1">
      <c r="A51" s="90" t="s">
        <v>0</v>
      </c>
      <c r="B51" s="91"/>
      <c r="C51" s="91"/>
      <c r="D51" s="91"/>
      <c r="E51" s="91"/>
      <c r="F51" s="91"/>
      <c r="G51" s="91"/>
      <c r="H51" s="91"/>
      <c r="I51" s="92"/>
      <c r="J51" s="92"/>
      <c r="K51" s="92"/>
      <c r="L51" s="92"/>
      <c r="M51" s="92"/>
      <c r="N51" s="93"/>
    </row>
    <row r="52" spans="1:14" ht="23.1" customHeight="1">
      <c r="A52" s="4"/>
      <c r="B52" s="98" t="s">
        <v>24</v>
      </c>
      <c r="C52" s="99"/>
      <c r="D52" s="99"/>
      <c r="E52" s="99"/>
      <c r="F52" s="99"/>
      <c r="G52" s="99"/>
      <c r="H52" s="100"/>
      <c r="I52" s="96" t="s">
        <v>26</v>
      </c>
      <c r="J52" s="97"/>
      <c r="K52" s="97"/>
      <c r="L52" s="97"/>
      <c r="M52" s="97"/>
      <c r="N52" s="97"/>
    </row>
    <row r="53" spans="1:14" ht="23.1" customHeight="1" thickBot="1">
      <c r="A53" s="5" t="s">
        <v>1</v>
      </c>
      <c r="B53" s="80" t="s">
        <v>2</v>
      </c>
      <c r="C53" s="80"/>
      <c r="D53" s="80"/>
      <c r="E53" s="80"/>
      <c r="F53" s="80"/>
      <c r="G53" s="6" t="s">
        <v>3</v>
      </c>
      <c r="H53" s="60" t="s">
        <v>4</v>
      </c>
      <c r="I53" s="86" t="s">
        <v>2</v>
      </c>
      <c r="J53" s="86"/>
      <c r="K53" s="86"/>
      <c r="L53" s="86"/>
      <c r="M53" s="86"/>
      <c r="N53" s="9" t="s">
        <v>4</v>
      </c>
    </row>
    <row r="54" spans="1:14" ht="23.1" customHeight="1">
      <c r="A54" s="10" t="s">
        <v>16</v>
      </c>
      <c r="B54" s="83" t="s">
        <v>35</v>
      </c>
      <c r="C54" s="84"/>
      <c r="D54" s="84"/>
      <c r="E54" s="84"/>
      <c r="F54" s="85"/>
      <c r="G54" s="14"/>
      <c r="H54" s="21">
        <f>154.56+363.48</f>
        <v>518.04</v>
      </c>
      <c r="I54" s="50" t="s">
        <v>29</v>
      </c>
      <c r="J54" s="17"/>
      <c r="K54" s="17"/>
      <c r="L54" s="17"/>
      <c r="M54" s="18"/>
      <c r="N54" s="19">
        <v>6311.41</v>
      </c>
    </row>
    <row r="55" spans="1:14" ht="23.1" customHeight="1">
      <c r="A55" s="22"/>
      <c r="B55" s="11"/>
      <c r="C55" s="12"/>
      <c r="D55" s="12"/>
      <c r="E55" s="12"/>
      <c r="F55" s="20"/>
      <c r="G55" s="23"/>
      <c r="H55" s="21"/>
      <c r="I55" s="50" t="s">
        <v>30</v>
      </c>
      <c r="J55" s="17"/>
      <c r="K55" s="17"/>
      <c r="L55" s="17"/>
      <c r="M55" s="18"/>
      <c r="N55" s="19">
        <v>460</v>
      </c>
    </row>
    <row r="56" spans="1:14" ht="23.1" customHeight="1">
      <c r="A56" s="22"/>
      <c r="B56" s="11"/>
      <c r="C56" s="12"/>
      <c r="D56" s="12"/>
      <c r="E56" s="12"/>
      <c r="F56" s="12"/>
      <c r="G56" s="14"/>
      <c r="H56" s="21"/>
      <c r="I56" s="50" t="s">
        <v>31</v>
      </c>
      <c r="J56" s="17"/>
      <c r="K56" s="17"/>
      <c r="L56" s="17"/>
      <c r="M56" s="26"/>
      <c r="N56" s="19">
        <v>120</v>
      </c>
    </row>
    <row r="57" spans="1:14" ht="23.1" customHeight="1">
      <c r="A57" s="22"/>
      <c r="B57" s="11"/>
      <c r="C57" s="12"/>
      <c r="D57" s="12"/>
      <c r="E57" s="12"/>
      <c r="F57" s="12"/>
      <c r="G57" s="14"/>
      <c r="H57" s="21"/>
      <c r="I57" s="50" t="s">
        <v>32</v>
      </c>
      <c r="J57" s="17"/>
      <c r="K57" s="17"/>
      <c r="L57" s="17"/>
      <c r="M57" s="18"/>
      <c r="N57" s="19">
        <v>800</v>
      </c>
    </row>
    <row r="58" spans="1:14" ht="23.1" customHeight="1">
      <c r="A58" s="22"/>
      <c r="B58" s="11"/>
      <c r="C58" s="12"/>
      <c r="D58" s="12"/>
      <c r="E58" s="13"/>
      <c r="F58" s="13"/>
      <c r="G58" s="14"/>
      <c r="H58" s="21"/>
      <c r="I58" s="31"/>
      <c r="J58" s="12"/>
      <c r="K58" s="12"/>
      <c r="L58" s="12"/>
      <c r="M58" s="20"/>
      <c r="N58" s="21"/>
    </row>
    <row r="59" spans="1:14" ht="23.1" customHeight="1">
      <c r="A59" s="22"/>
      <c r="B59" s="11"/>
      <c r="C59" s="12"/>
      <c r="D59" s="12"/>
      <c r="E59" s="13"/>
      <c r="F59" s="13"/>
      <c r="G59" s="14"/>
      <c r="H59" s="21"/>
      <c r="I59" s="34"/>
      <c r="J59" s="12"/>
      <c r="K59" s="12"/>
      <c r="L59" s="12"/>
      <c r="M59" s="20"/>
      <c r="N59" s="21"/>
    </row>
    <row r="60" spans="1:14" ht="23.1" customHeight="1" thickBot="1">
      <c r="A60" s="22"/>
      <c r="B60" s="11"/>
      <c r="C60" s="12"/>
      <c r="D60" s="12"/>
      <c r="E60" s="12"/>
      <c r="F60" s="12"/>
      <c r="G60" s="14"/>
      <c r="H60" s="21"/>
      <c r="I60" s="31"/>
      <c r="J60" s="12"/>
      <c r="K60" s="12"/>
      <c r="L60" s="12"/>
      <c r="M60" s="20"/>
      <c r="N60" s="21"/>
    </row>
    <row r="61" spans="1:14" ht="23.1" customHeight="1" thickBot="1">
      <c r="A61" s="37"/>
      <c r="B61" s="38"/>
      <c r="C61" s="39"/>
      <c r="D61" s="39"/>
      <c r="E61" s="39"/>
      <c r="F61" s="58"/>
      <c r="G61" s="38"/>
      <c r="H61" s="48">
        <f>SUM(H54:H60)</f>
        <v>518.04</v>
      </c>
      <c r="I61" s="63"/>
      <c r="J61" s="46"/>
      <c r="K61" s="46"/>
      <c r="L61" s="46"/>
      <c r="M61" s="47"/>
      <c r="N61" s="48">
        <f>SUM(N54:N60)</f>
        <v>7691.41</v>
      </c>
    </row>
    <row r="62" spans="1:14" ht="23.1" customHeight="1" thickBot="1">
      <c r="A62" s="89" t="str">
        <f>A50</f>
        <v>Комсомольская 3</v>
      </c>
      <c r="B62" s="89"/>
      <c r="C62" s="89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14" ht="23.1" customHeight="1" thickBot="1">
      <c r="A63" s="90" t="s">
        <v>0</v>
      </c>
      <c r="B63" s="91"/>
      <c r="C63" s="91"/>
      <c r="D63" s="91"/>
      <c r="E63" s="91"/>
      <c r="F63" s="91"/>
      <c r="G63" s="91"/>
      <c r="H63" s="91"/>
      <c r="I63" s="92"/>
      <c r="J63" s="92"/>
      <c r="K63" s="92"/>
      <c r="L63" s="92"/>
      <c r="M63" s="92"/>
      <c r="N63" s="93"/>
    </row>
    <row r="64" spans="1:14" ht="23.1" customHeight="1">
      <c r="A64" s="4"/>
      <c r="B64" s="98" t="s">
        <v>24</v>
      </c>
      <c r="C64" s="99"/>
      <c r="D64" s="99"/>
      <c r="E64" s="99"/>
      <c r="F64" s="99"/>
      <c r="G64" s="99"/>
      <c r="H64" s="100"/>
      <c r="I64" s="96" t="s">
        <v>26</v>
      </c>
      <c r="J64" s="97"/>
      <c r="K64" s="97"/>
      <c r="L64" s="97"/>
      <c r="M64" s="97"/>
      <c r="N64" s="97"/>
    </row>
    <row r="65" spans="1:14" ht="23.1" customHeight="1" thickBot="1">
      <c r="A65" s="5" t="s">
        <v>1</v>
      </c>
      <c r="B65" s="80" t="s">
        <v>2</v>
      </c>
      <c r="C65" s="80"/>
      <c r="D65" s="80"/>
      <c r="E65" s="80"/>
      <c r="F65" s="80"/>
      <c r="G65" s="6" t="s">
        <v>3</v>
      </c>
      <c r="H65" s="60" t="s">
        <v>4</v>
      </c>
      <c r="I65" s="86" t="s">
        <v>2</v>
      </c>
      <c r="J65" s="86"/>
      <c r="K65" s="86"/>
      <c r="L65" s="86"/>
      <c r="M65" s="86"/>
      <c r="N65" s="9" t="s">
        <v>4</v>
      </c>
    </row>
    <row r="66" spans="1:14" ht="23.1" customHeight="1">
      <c r="A66" s="10" t="s">
        <v>15</v>
      </c>
      <c r="B66" s="65" t="s">
        <v>44</v>
      </c>
      <c r="C66" s="66"/>
      <c r="D66" s="66"/>
      <c r="E66" s="66"/>
      <c r="F66" s="66"/>
      <c r="G66" s="67"/>
      <c r="H66" s="15">
        <v>2067.84</v>
      </c>
      <c r="I66" s="50" t="s">
        <v>29</v>
      </c>
      <c r="J66" s="17"/>
      <c r="K66" s="17"/>
      <c r="L66" s="17"/>
      <c r="M66" s="18"/>
      <c r="N66" s="19">
        <v>6311.41</v>
      </c>
    </row>
    <row r="67" spans="1:14" ht="23.1" customHeight="1">
      <c r="A67" s="31"/>
      <c r="B67" s="83" t="s">
        <v>35</v>
      </c>
      <c r="C67" s="84"/>
      <c r="D67" s="84"/>
      <c r="E67" s="84"/>
      <c r="F67" s="85"/>
      <c r="G67" s="29"/>
      <c r="H67" s="68">
        <v>450.1</v>
      </c>
      <c r="I67" s="50" t="s">
        <v>30</v>
      </c>
      <c r="J67" s="17"/>
      <c r="K67" s="17"/>
      <c r="L67" s="17"/>
      <c r="M67" s="18"/>
      <c r="N67" s="19">
        <v>460</v>
      </c>
    </row>
    <row r="68" spans="1:14" ht="23.1" customHeight="1">
      <c r="A68" s="22"/>
      <c r="B68" s="83"/>
      <c r="C68" s="84"/>
      <c r="D68" s="84"/>
      <c r="E68" s="84"/>
      <c r="F68" s="85"/>
      <c r="G68" s="14"/>
      <c r="H68" s="21"/>
      <c r="I68" s="50" t="s">
        <v>31</v>
      </c>
      <c r="J68" s="17"/>
      <c r="K68" s="17"/>
      <c r="L68" s="17"/>
      <c r="M68" s="26"/>
      <c r="N68" s="19">
        <v>120</v>
      </c>
    </row>
    <row r="69" spans="1:14" ht="23.1" customHeight="1">
      <c r="A69" s="22"/>
      <c r="B69" s="11"/>
      <c r="C69" s="12"/>
      <c r="D69" s="12"/>
      <c r="E69" s="12"/>
      <c r="F69" s="12"/>
      <c r="G69" s="14"/>
      <c r="H69" s="21"/>
      <c r="I69" s="64" t="s">
        <v>45</v>
      </c>
      <c r="J69" s="66"/>
      <c r="K69" s="66"/>
      <c r="L69" s="66"/>
      <c r="M69" s="66"/>
      <c r="N69" s="76">
        <v>1466.08</v>
      </c>
    </row>
    <row r="70" spans="1:14" ht="23.1" customHeight="1">
      <c r="A70" s="22"/>
      <c r="B70" s="11"/>
      <c r="C70" s="12"/>
      <c r="D70" s="12"/>
      <c r="E70" s="12"/>
      <c r="F70" s="12"/>
      <c r="G70" s="14"/>
      <c r="H70" s="21"/>
      <c r="I70" s="66" t="s">
        <v>36</v>
      </c>
      <c r="J70" s="12"/>
      <c r="K70" s="12"/>
      <c r="L70" s="12"/>
      <c r="M70" s="20"/>
      <c r="N70" s="21">
        <f>745.6+777.41</f>
        <v>1523.01</v>
      </c>
    </row>
    <row r="71" spans="1:14" ht="23.1" customHeight="1" thickBot="1">
      <c r="A71" s="22"/>
      <c r="B71" s="11"/>
      <c r="C71" s="12"/>
      <c r="D71" s="12"/>
      <c r="E71" s="12"/>
      <c r="F71" s="12"/>
      <c r="G71" s="14"/>
      <c r="H71" s="21"/>
      <c r="I71" s="31"/>
      <c r="J71" s="12"/>
      <c r="K71" s="12"/>
      <c r="L71" s="12"/>
      <c r="M71" s="20"/>
      <c r="N71" s="21"/>
    </row>
    <row r="72" spans="1:14" ht="23.1" customHeight="1" thickBot="1">
      <c r="A72" s="37"/>
      <c r="B72" s="38"/>
      <c r="C72" s="39"/>
      <c r="D72" s="39"/>
      <c r="E72" s="39"/>
      <c r="F72" s="58"/>
      <c r="G72" s="38"/>
      <c r="H72" s="48">
        <f>SUM(H66:H71)</f>
        <v>2517.94</v>
      </c>
      <c r="I72" s="63"/>
      <c r="J72" s="46"/>
      <c r="K72" s="46"/>
      <c r="L72" s="46"/>
      <c r="M72" s="47"/>
      <c r="N72" s="48">
        <f>SUM(N66:N71)</f>
        <v>9880.5</v>
      </c>
    </row>
    <row r="73" spans="1:14" ht="23.1" customHeight="1" thickBot="1">
      <c r="A73" s="89" t="str">
        <f>A62</f>
        <v>Комсомольская 3</v>
      </c>
      <c r="B73" s="89"/>
      <c r="C73" s="89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</row>
    <row r="74" spans="1:14" ht="23.1" customHeight="1" thickBot="1">
      <c r="A74" s="90" t="s">
        <v>0</v>
      </c>
      <c r="B74" s="91"/>
      <c r="C74" s="91"/>
      <c r="D74" s="91"/>
      <c r="E74" s="91"/>
      <c r="F74" s="91"/>
      <c r="G74" s="91"/>
      <c r="H74" s="91"/>
      <c r="I74" s="92"/>
      <c r="J74" s="92"/>
      <c r="K74" s="92"/>
      <c r="L74" s="92"/>
      <c r="M74" s="92"/>
      <c r="N74" s="93"/>
    </row>
    <row r="75" spans="1:14" ht="23.1" customHeight="1">
      <c r="A75" s="4"/>
      <c r="B75" s="98" t="s">
        <v>24</v>
      </c>
      <c r="C75" s="99"/>
      <c r="D75" s="99"/>
      <c r="E75" s="99"/>
      <c r="F75" s="99"/>
      <c r="G75" s="99"/>
      <c r="H75" s="100"/>
      <c r="I75" s="96" t="s">
        <v>26</v>
      </c>
      <c r="J75" s="97"/>
      <c r="K75" s="97"/>
      <c r="L75" s="97"/>
      <c r="M75" s="97"/>
      <c r="N75" s="97"/>
    </row>
    <row r="76" spans="1:14" ht="23.1" customHeight="1" thickBot="1">
      <c r="A76" s="5" t="s">
        <v>1</v>
      </c>
      <c r="B76" s="80" t="s">
        <v>2</v>
      </c>
      <c r="C76" s="80"/>
      <c r="D76" s="80"/>
      <c r="E76" s="80"/>
      <c r="F76" s="80"/>
      <c r="G76" s="6" t="s">
        <v>3</v>
      </c>
      <c r="H76" s="60" t="s">
        <v>4</v>
      </c>
      <c r="I76" s="86" t="s">
        <v>2</v>
      </c>
      <c r="J76" s="86"/>
      <c r="K76" s="86"/>
      <c r="L76" s="86"/>
      <c r="M76" s="86"/>
      <c r="N76" s="9" t="s">
        <v>4</v>
      </c>
    </row>
    <row r="77" spans="1:14" ht="23.1" customHeight="1">
      <c r="A77" s="10" t="s">
        <v>17</v>
      </c>
      <c r="B77" s="83" t="s">
        <v>46</v>
      </c>
      <c r="C77" s="84"/>
      <c r="D77" s="84"/>
      <c r="E77" s="84"/>
      <c r="F77" s="85"/>
      <c r="G77" s="14"/>
      <c r="H77" s="21">
        <v>3664.67</v>
      </c>
      <c r="I77" s="50" t="s">
        <v>29</v>
      </c>
      <c r="J77" s="17"/>
      <c r="K77" s="17"/>
      <c r="L77" s="17"/>
      <c r="M77" s="18"/>
      <c r="N77" s="19">
        <v>6311.41</v>
      </c>
    </row>
    <row r="78" spans="1:14" ht="23.1" customHeight="1">
      <c r="A78" s="22"/>
      <c r="B78" s="83" t="s">
        <v>39</v>
      </c>
      <c r="C78" s="84"/>
      <c r="D78" s="84"/>
      <c r="E78" s="84"/>
      <c r="F78" s="85"/>
      <c r="G78" s="14"/>
      <c r="H78" s="15">
        <v>639.91</v>
      </c>
      <c r="I78" s="50" t="s">
        <v>30</v>
      </c>
      <c r="J78" s="17"/>
      <c r="K78" s="17"/>
      <c r="L78" s="17"/>
      <c r="M78" s="18"/>
      <c r="N78" s="19">
        <v>460</v>
      </c>
    </row>
    <row r="79" spans="1:14" ht="23.1" customHeight="1">
      <c r="A79" s="22"/>
      <c r="B79" s="11"/>
      <c r="C79" s="12"/>
      <c r="D79" s="12"/>
      <c r="E79" s="12"/>
      <c r="F79" s="12"/>
      <c r="G79" s="11"/>
      <c r="H79" s="21"/>
      <c r="I79" s="50" t="s">
        <v>31</v>
      </c>
      <c r="J79" s="17"/>
      <c r="K79" s="17"/>
      <c r="L79" s="17"/>
      <c r="M79" s="26"/>
      <c r="N79" s="19">
        <v>120</v>
      </c>
    </row>
    <row r="80" spans="1:14" ht="23.1" customHeight="1">
      <c r="A80" s="22"/>
      <c r="B80" s="11"/>
      <c r="C80" s="12"/>
      <c r="D80" s="12"/>
      <c r="E80" s="12"/>
      <c r="F80" s="12"/>
      <c r="G80" s="11"/>
      <c r="H80" s="21"/>
      <c r="I80" s="50" t="s">
        <v>33</v>
      </c>
      <c r="J80" s="17"/>
      <c r="K80" s="17"/>
      <c r="L80" s="17"/>
      <c r="M80" s="18"/>
      <c r="N80" s="19">
        <v>4650.54</v>
      </c>
    </row>
    <row r="81" spans="1:14" ht="23.1" customHeight="1" thickBot="1">
      <c r="A81" s="22"/>
      <c r="B81" s="11"/>
      <c r="C81" s="12"/>
      <c r="D81" s="12"/>
      <c r="E81" s="33"/>
      <c r="F81" s="12"/>
      <c r="G81" s="14"/>
      <c r="H81" s="21"/>
      <c r="I81" s="31"/>
      <c r="J81" s="12"/>
      <c r="K81" s="12"/>
      <c r="L81" s="12"/>
      <c r="M81" s="20"/>
      <c r="N81" s="21"/>
    </row>
    <row r="82" spans="1:14" ht="23.1" customHeight="1" thickBot="1">
      <c r="A82" s="37"/>
      <c r="B82" s="38"/>
      <c r="C82" s="39"/>
      <c r="D82" s="39"/>
      <c r="E82" s="39"/>
      <c r="F82" s="58"/>
      <c r="G82" s="38"/>
      <c r="H82" s="48">
        <f>SUM(H77:H81)</f>
        <v>4304.58</v>
      </c>
      <c r="I82" s="63"/>
      <c r="J82" s="46"/>
      <c r="K82" s="46"/>
      <c r="L82" s="46"/>
      <c r="M82" s="47"/>
      <c r="N82" s="48">
        <f>SUM(N77:N81)</f>
        <v>11541.95</v>
      </c>
    </row>
    <row r="83" spans="1:14" ht="23.1" customHeight="1" thickBot="1">
      <c r="A83" s="89" t="str">
        <f>A73</f>
        <v>Комсомольская 3</v>
      </c>
      <c r="B83" s="89"/>
      <c r="C83" s="89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</row>
    <row r="84" spans="1:14" ht="23.1" customHeight="1" thickBot="1">
      <c r="A84" s="90" t="s">
        <v>0</v>
      </c>
      <c r="B84" s="91"/>
      <c r="C84" s="91"/>
      <c r="D84" s="91"/>
      <c r="E84" s="91"/>
      <c r="F84" s="91"/>
      <c r="G84" s="91"/>
      <c r="H84" s="91"/>
      <c r="I84" s="92"/>
      <c r="J84" s="92"/>
      <c r="K84" s="92"/>
      <c r="L84" s="92"/>
      <c r="M84" s="92"/>
      <c r="N84" s="93"/>
    </row>
    <row r="85" spans="1:14" ht="23.1" customHeight="1">
      <c r="A85" s="4"/>
      <c r="B85" s="98" t="s">
        <v>24</v>
      </c>
      <c r="C85" s="99"/>
      <c r="D85" s="99"/>
      <c r="E85" s="99"/>
      <c r="F85" s="99"/>
      <c r="G85" s="99"/>
      <c r="H85" s="100"/>
      <c r="I85" s="96" t="s">
        <v>26</v>
      </c>
      <c r="J85" s="97"/>
      <c r="K85" s="97"/>
      <c r="L85" s="97"/>
      <c r="M85" s="97"/>
      <c r="N85" s="97"/>
    </row>
    <row r="86" spans="1:14" ht="23.1" customHeight="1" thickBot="1">
      <c r="A86" s="5" t="s">
        <v>1</v>
      </c>
      <c r="B86" s="80" t="s">
        <v>2</v>
      </c>
      <c r="C86" s="80"/>
      <c r="D86" s="80"/>
      <c r="E86" s="80"/>
      <c r="F86" s="80"/>
      <c r="G86" s="6" t="s">
        <v>3</v>
      </c>
      <c r="H86" s="60" t="s">
        <v>4</v>
      </c>
      <c r="I86" s="86" t="s">
        <v>2</v>
      </c>
      <c r="J86" s="86"/>
      <c r="K86" s="86"/>
      <c r="L86" s="86"/>
      <c r="M86" s="86"/>
      <c r="N86" s="9" t="s">
        <v>4</v>
      </c>
    </row>
    <row r="87" spans="1:14" ht="23.1" customHeight="1">
      <c r="A87" s="10" t="s">
        <v>18</v>
      </c>
      <c r="B87" s="83" t="s">
        <v>35</v>
      </c>
      <c r="C87" s="84"/>
      <c r="D87" s="84"/>
      <c r="E87" s="84"/>
      <c r="F87" s="85"/>
      <c r="G87" s="14"/>
      <c r="H87" s="21">
        <v>434.03</v>
      </c>
      <c r="I87" s="50" t="s">
        <v>29</v>
      </c>
      <c r="J87" s="17"/>
      <c r="K87" s="17"/>
      <c r="L87" s="17"/>
      <c r="M87" s="18"/>
      <c r="N87" s="19">
        <v>6311.41</v>
      </c>
    </row>
    <row r="88" spans="1:14" ht="23.1" customHeight="1">
      <c r="A88" s="22"/>
      <c r="B88" s="11" t="s">
        <v>49</v>
      </c>
      <c r="C88" s="12"/>
      <c r="D88" s="12"/>
      <c r="E88" s="12"/>
      <c r="F88" s="20"/>
      <c r="G88" s="23"/>
      <c r="H88" s="21">
        <v>4297.4399999999996</v>
      </c>
      <c r="I88" s="50" t="s">
        <v>30</v>
      </c>
      <c r="J88" s="17"/>
      <c r="K88" s="17"/>
      <c r="L88" s="17"/>
      <c r="M88" s="18"/>
      <c r="N88" s="19">
        <v>460</v>
      </c>
    </row>
    <row r="89" spans="1:14" ht="23.1" customHeight="1">
      <c r="A89" s="22"/>
      <c r="B89" s="11" t="s">
        <v>50</v>
      </c>
      <c r="C89" s="12"/>
      <c r="D89" s="12"/>
      <c r="E89" s="12"/>
      <c r="F89" s="12"/>
      <c r="G89" s="14"/>
      <c r="H89" s="21">
        <v>1812.26</v>
      </c>
      <c r="I89" s="50" t="s">
        <v>31</v>
      </c>
      <c r="J89" s="17"/>
      <c r="K89" s="17"/>
      <c r="L89" s="17"/>
      <c r="M89" s="26"/>
      <c r="N89" s="19">
        <v>120</v>
      </c>
    </row>
    <row r="90" spans="1:14" ht="23.1" customHeight="1">
      <c r="A90" s="22"/>
      <c r="B90" s="11"/>
      <c r="C90" s="12"/>
      <c r="D90" s="12"/>
      <c r="E90" s="12"/>
      <c r="F90" s="12"/>
      <c r="G90" s="14"/>
      <c r="H90" s="21"/>
      <c r="I90" s="31" t="s">
        <v>51</v>
      </c>
      <c r="J90" s="12"/>
      <c r="K90" s="12"/>
      <c r="L90" s="12"/>
      <c r="M90" s="27"/>
      <c r="N90" s="77">
        <v>2339.17</v>
      </c>
    </row>
    <row r="91" spans="1:14" ht="23.1" customHeight="1">
      <c r="A91" s="22"/>
      <c r="B91" s="11"/>
      <c r="C91" s="12"/>
      <c r="D91" s="12"/>
      <c r="E91" s="12"/>
      <c r="F91" s="12"/>
      <c r="G91" s="14"/>
      <c r="H91" s="21"/>
      <c r="I91" s="31"/>
      <c r="J91" s="12"/>
      <c r="K91" s="12"/>
      <c r="L91" s="12"/>
      <c r="M91" s="20"/>
      <c r="N91" s="21"/>
    </row>
    <row r="92" spans="1:14" ht="23.1" customHeight="1">
      <c r="A92" s="22"/>
      <c r="B92" s="11"/>
      <c r="C92" s="12"/>
      <c r="D92" s="12"/>
      <c r="E92" s="12"/>
      <c r="F92" s="12"/>
      <c r="G92" s="14"/>
      <c r="H92" s="21"/>
      <c r="I92" s="34"/>
      <c r="J92" s="12"/>
      <c r="K92" s="12"/>
      <c r="L92" s="12"/>
      <c r="M92" s="20"/>
      <c r="N92" s="21"/>
    </row>
    <row r="93" spans="1:14" ht="23.1" customHeight="1" thickBot="1">
      <c r="A93" s="22"/>
      <c r="B93" s="11"/>
      <c r="C93" s="12"/>
      <c r="D93" s="12"/>
      <c r="E93" s="12"/>
      <c r="F93" s="12"/>
      <c r="G93" s="14"/>
      <c r="H93" s="21"/>
      <c r="I93" s="31"/>
      <c r="J93" s="12"/>
      <c r="K93" s="12"/>
      <c r="L93" s="12"/>
      <c r="M93" s="20"/>
      <c r="N93" s="21"/>
    </row>
    <row r="94" spans="1:14" ht="23.1" customHeight="1" thickBot="1">
      <c r="A94" s="37"/>
      <c r="B94" s="38"/>
      <c r="C94" s="39"/>
      <c r="D94" s="39"/>
      <c r="E94" s="39"/>
      <c r="F94" s="58"/>
      <c r="G94" s="38"/>
      <c r="H94" s="48">
        <f>SUM(H87:H93)</f>
        <v>6543.73</v>
      </c>
      <c r="I94" s="63"/>
      <c r="J94" s="46"/>
      <c r="K94" s="46"/>
      <c r="L94" s="46"/>
      <c r="M94" s="47"/>
      <c r="N94" s="48">
        <f>SUM(N87:N93)</f>
        <v>9230.58</v>
      </c>
    </row>
    <row r="95" spans="1:14" ht="23.1" customHeight="1" thickBot="1">
      <c r="A95" s="89" t="str">
        <f>A83</f>
        <v>Комсомольская 3</v>
      </c>
      <c r="B95" s="89"/>
      <c r="C95" s="89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</row>
    <row r="96" spans="1:14" ht="23.1" customHeight="1" thickBot="1">
      <c r="A96" s="90" t="s">
        <v>0</v>
      </c>
      <c r="B96" s="91"/>
      <c r="C96" s="91"/>
      <c r="D96" s="91"/>
      <c r="E96" s="91"/>
      <c r="F96" s="91"/>
      <c r="G96" s="91"/>
      <c r="H96" s="91"/>
      <c r="I96" s="92"/>
      <c r="J96" s="92"/>
      <c r="K96" s="92"/>
      <c r="L96" s="92"/>
      <c r="M96" s="92"/>
      <c r="N96" s="93"/>
    </row>
    <row r="97" spans="1:14" ht="23.1" customHeight="1">
      <c r="A97" s="4"/>
      <c r="B97" s="98" t="s">
        <v>24</v>
      </c>
      <c r="C97" s="99"/>
      <c r="D97" s="99"/>
      <c r="E97" s="99"/>
      <c r="F97" s="99"/>
      <c r="G97" s="99"/>
      <c r="H97" s="100"/>
      <c r="I97" s="96" t="s">
        <v>26</v>
      </c>
      <c r="J97" s="97"/>
      <c r="K97" s="97"/>
      <c r="L97" s="97"/>
      <c r="M97" s="97"/>
      <c r="N97" s="97"/>
    </row>
    <row r="98" spans="1:14" ht="23.1" customHeight="1" thickBot="1">
      <c r="A98" s="5" t="s">
        <v>1</v>
      </c>
      <c r="B98" s="80" t="s">
        <v>2</v>
      </c>
      <c r="C98" s="80"/>
      <c r="D98" s="80"/>
      <c r="E98" s="80"/>
      <c r="F98" s="80"/>
      <c r="G98" s="6" t="s">
        <v>3</v>
      </c>
      <c r="H98" s="60" t="s">
        <v>4</v>
      </c>
      <c r="I98" s="86" t="s">
        <v>2</v>
      </c>
      <c r="J98" s="86"/>
      <c r="K98" s="86"/>
      <c r="L98" s="86"/>
      <c r="M98" s="86"/>
      <c r="N98" s="9" t="s">
        <v>4</v>
      </c>
    </row>
    <row r="99" spans="1:14" ht="23.1" customHeight="1">
      <c r="A99" s="10" t="s">
        <v>19</v>
      </c>
      <c r="B99" s="11" t="s">
        <v>34</v>
      </c>
      <c r="C99" s="12"/>
      <c r="D99" s="12"/>
      <c r="E99" s="12"/>
      <c r="F99" s="20"/>
      <c r="G99" s="23"/>
      <c r="H99" s="29">
        <v>2911.81</v>
      </c>
      <c r="I99" s="50" t="s">
        <v>29</v>
      </c>
      <c r="J99" s="17"/>
      <c r="K99" s="17"/>
      <c r="L99" s="17"/>
      <c r="M99" s="18"/>
      <c r="N99" s="19">
        <v>6311.41</v>
      </c>
    </row>
    <row r="100" spans="1:14" ht="23.1" customHeight="1">
      <c r="A100" s="22"/>
      <c r="B100" s="83" t="s">
        <v>35</v>
      </c>
      <c r="C100" s="84"/>
      <c r="D100" s="84"/>
      <c r="E100" s="84"/>
      <c r="F100" s="85"/>
      <c r="G100" s="23"/>
      <c r="H100" s="21">
        <v>858.33</v>
      </c>
      <c r="I100" s="50" t="s">
        <v>30</v>
      </c>
      <c r="J100" s="17"/>
      <c r="K100" s="17"/>
      <c r="L100" s="17"/>
      <c r="M100" s="18"/>
      <c r="N100" s="19">
        <v>460</v>
      </c>
    </row>
    <row r="101" spans="1:14" ht="23.1" customHeight="1">
      <c r="A101" s="22"/>
      <c r="B101" s="11"/>
      <c r="C101" s="12"/>
      <c r="D101" s="12"/>
      <c r="E101" s="12"/>
      <c r="F101" s="12"/>
      <c r="G101" s="14"/>
      <c r="H101" s="21"/>
      <c r="I101" s="50" t="s">
        <v>31</v>
      </c>
      <c r="J101" s="17"/>
      <c r="K101" s="17"/>
      <c r="L101" s="17"/>
      <c r="M101" s="26"/>
      <c r="N101" s="19">
        <v>120</v>
      </c>
    </row>
    <row r="102" spans="1:14" ht="23.1" customHeight="1">
      <c r="A102" s="22"/>
      <c r="B102" s="11"/>
      <c r="C102" s="12"/>
      <c r="D102" s="12"/>
      <c r="E102" s="12"/>
      <c r="F102" s="12"/>
      <c r="G102" s="14"/>
      <c r="H102" s="21"/>
      <c r="I102" s="34" t="s">
        <v>47</v>
      </c>
      <c r="J102" s="12"/>
      <c r="K102" s="12"/>
      <c r="L102" s="12"/>
      <c r="M102" s="20"/>
      <c r="N102" s="28">
        <v>13593.39</v>
      </c>
    </row>
    <row r="103" spans="1:14" ht="23.1" customHeight="1">
      <c r="A103" s="22"/>
      <c r="B103" s="11"/>
      <c r="C103" s="12"/>
      <c r="D103" s="12"/>
      <c r="E103" s="12"/>
      <c r="F103" s="12"/>
      <c r="G103" s="14"/>
      <c r="H103" s="21"/>
      <c r="I103" s="31"/>
      <c r="J103" s="12"/>
      <c r="K103" s="12"/>
      <c r="L103" s="12"/>
      <c r="M103" s="20"/>
      <c r="N103" s="21"/>
    </row>
    <row r="104" spans="1:14" ht="23.1" customHeight="1" thickBot="1">
      <c r="A104" s="22"/>
      <c r="B104" s="11"/>
      <c r="C104" s="12"/>
      <c r="D104" s="12"/>
      <c r="E104" s="12"/>
      <c r="F104" s="12"/>
      <c r="G104" s="14"/>
      <c r="H104" s="21"/>
      <c r="I104" s="31"/>
      <c r="J104" s="12"/>
      <c r="K104" s="12"/>
      <c r="L104" s="12"/>
      <c r="M104" s="20"/>
      <c r="N104" s="21"/>
    </row>
    <row r="105" spans="1:14" ht="23.1" customHeight="1" thickBot="1">
      <c r="A105" s="37"/>
      <c r="B105" s="38"/>
      <c r="C105" s="39"/>
      <c r="D105" s="39"/>
      <c r="E105" s="39"/>
      <c r="F105" s="58"/>
      <c r="G105" s="38"/>
      <c r="H105" s="48">
        <f>SUM(H99:H104)</f>
        <v>3770.14</v>
      </c>
      <c r="I105" s="63"/>
      <c r="J105" s="46"/>
      <c r="K105" s="46"/>
      <c r="L105" s="46"/>
      <c r="M105" s="47"/>
      <c r="N105" s="48">
        <f>SUM(N99:N104)</f>
        <v>20484.8</v>
      </c>
    </row>
    <row r="106" spans="1:14" ht="23.1" customHeight="1" thickBot="1">
      <c r="A106" s="89" t="str">
        <f>A95</f>
        <v>Комсомольская 3</v>
      </c>
      <c r="B106" s="89"/>
      <c r="C106" s="89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</row>
    <row r="107" spans="1:14" ht="23.1" customHeight="1" thickBot="1">
      <c r="A107" s="90" t="s">
        <v>0</v>
      </c>
      <c r="B107" s="91"/>
      <c r="C107" s="91"/>
      <c r="D107" s="91"/>
      <c r="E107" s="91"/>
      <c r="F107" s="91"/>
      <c r="G107" s="91"/>
      <c r="H107" s="91"/>
      <c r="I107" s="92"/>
      <c r="J107" s="92"/>
      <c r="K107" s="92"/>
      <c r="L107" s="92"/>
      <c r="M107" s="92"/>
      <c r="N107" s="93"/>
    </row>
    <row r="108" spans="1:14" ht="23.1" customHeight="1">
      <c r="A108" s="4"/>
      <c r="B108" s="98" t="s">
        <v>24</v>
      </c>
      <c r="C108" s="99"/>
      <c r="D108" s="99"/>
      <c r="E108" s="99"/>
      <c r="F108" s="99"/>
      <c r="G108" s="99"/>
      <c r="H108" s="100"/>
      <c r="I108" s="96" t="s">
        <v>26</v>
      </c>
      <c r="J108" s="97"/>
      <c r="K108" s="97"/>
      <c r="L108" s="97"/>
      <c r="M108" s="97"/>
      <c r="N108" s="97"/>
    </row>
    <row r="109" spans="1:14" ht="23.1" customHeight="1" thickBot="1">
      <c r="A109" s="5" t="s">
        <v>1</v>
      </c>
      <c r="B109" s="80" t="s">
        <v>2</v>
      </c>
      <c r="C109" s="80"/>
      <c r="D109" s="80"/>
      <c r="E109" s="80"/>
      <c r="F109" s="80"/>
      <c r="G109" s="6" t="s">
        <v>3</v>
      </c>
      <c r="H109" s="60" t="s">
        <v>4</v>
      </c>
      <c r="I109" s="86" t="s">
        <v>2</v>
      </c>
      <c r="J109" s="86"/>
      <c r="K109" s="86"/>
      <c r="L109" s="86"/>
      <c r="M109" s="86"/>
      <c r="N109" s="9" t="s">
        <v>4</v>
      </c>
    </row>
    <row r="110" spans="1:14" ht="23.1" customHeight="1">
      <c r="A110" s="10" t="s">
        <v>20</v>
      </c>
      <c r="B110" s="83" t="s">
        <v>35</v>
      </c>
      <c r="C110" s="84"/>
      <c r="D110" s="84"/>
      <c r="E110" s="84"/>
      <c r="F110" s="85"/>
      <c r="G110" s="14"/>
      <c r="H110" s="21">
        <v>926.48</v>
      </c>
      <c r="I110" s="50" t="s">
        <v>29</v>
      </c>
      <c r="J110" s="17"/>
      <c r="K110" s="17"/>
      <c r="L110" s="17"/>
      <c r="M110" s="18"/>
      <c r="N110" s="19">
        <v>6311.41</v>
      </c>
    </row>
    <row r="111" spans="1:14" ht="23.1" customHeight="1">
      <c r="A111" s="22"/>
      <c r="B111" s="83" t="s">
        <v>39</v>
      </c>
      <c r="C111" s="84"/>
      <c r="D111" s="84"/>
      <c r="E111" s="84"/>
      <c r="F111" s="85"/>
      <c r="G111" s="14"/>
      <c r="H111" s="15">
        <v>639.91</v>
      </c>
      <c r="I111" s="50" t="s">
        <v>30</v>
      </c>
      <c r="J111" s="17"/>
      <c r="K111" s="17"/>
      <c r="L111" s="17"/>
      <c r="M111" s="18"/>
      <c r="N111" s="19">
        <v>460</v>
      </c>
    </row>
    <row r="112" spans="1:14" ht="23.1" customHeight="1">
      <c r="A112" s="22"/>
      <c r="B112" s="11"/>
      <c r="C112" s="12"/>
      <c r="D112" s="12"/>
      <c r="E112" s="12"/>
      <c r="F112" s="12"/>
      <c r="G112" s="14"/>
      <c r="H112" s="21"/>
      <c r="I112" s="50" t="s">
        <v>31</v>
      </c>
      <c r="J112" s="17"/>
      <c r="K112" s="17"/>
      <c r="L112" s="17"/>
      <c r="M112" s="26"/>
      <c r="N112" s="19">
        <v>120</v>
      </c>
    </row>
    <row r="113" spans="1:14" ht="23.1" customHeight="1">
      <c r="A113" s="22"/>
      <c r="B113" s="11"/>
      <c r="C113" s="12"/>
      <c r="D113" s="12"/>
      <c r="E113" s="12"/>
      <c r="F113" s="12"/>
      <c r="G113" s="14"/>
      <c r="H113" s="21"/>
      <c r="I113" s="50" t="s">
        <v>32</v>
      </c>
      <c r="J113" s="17"/>
      <c r="K113" s="17"/>
      <c r="L113" s="17"/>
      <c r="M113" s="18"/>
      <c r="N113" s="19">
        <v>800</v>
      </c>
    </row>
    <row r="114" spans="1:14" ht="23.1" customHeight="1">
      <c r="A114" s="22"/>
      <c r="B114" s="11"/>
      <c r="C114" s="12"/>
      <c r="D114" s="12"/>
      <c r="E114" s="12"/>
      <c r="F114" s="12"/>
      <c r="G114" s="14"/>
      <c r="H114" s="21"/>
      <c r="I114" s="31" t="s">
        <v>51</v>
      </c>
      <c r="J114" s="12"/>
      <c r="K114" s="12"/>
      <c r="L114" s="12"/>
      <c r="M114" s="12"/>
      <c r="N114" s="78">
        <v>1292</v>
      </c>
    </row>
    <row r="115" spans="1:14" ht="23.1" customHeight="1">
      <c r="A115" s="22"/>
      <c r="B115" s="11"/>
      <c r="C115" s="12"/>
      <c r="D115" s="12"/>
      <c r="E115" s="12"/>
      <c r="F115" s="12"/>
      <c r="G115" s="14"/>
      <c r="H115" s="21"/>
      <c r="I115" s="34" t="s">
        <v>52</v>
      </c>
      <c r="J115" s="12"/>
      <c r="K115" s="12"/>
      <c r="L115" s="12"/>
      <c r="M115" s="20"/>
      <c r="N115" s="21">
        <v>1815.58</v>
      </c>
    </row>
    <row r="116" spans="1:14" ht="23.1" customHeight="1">
      <c r="A116" s="22"/>
      <c r="B116" s="11"/>
      <c r="C116" s="12"/>
      <c r="D116" s="12"/>
      <c r="E116" s="12"/>
      <c r="F116" s="12"/>
      <c r="G116" s="14"/>
      <c r="H116" s="21"/>
      <c r="I116" s="34" t="s">
        <v>36</v>
      </c>
      <c r="J116" s="12"/>
      <c r="K116" s="12"/>
      <c r="L116" s="12"/>
      <c r="M116" s="20"/>
      <c r="N116" s="21">
        <f>3*930.75+745.6</f>
        <v>3537.85</v>
      </c>
    </row>
    <row r="117" spans="1:14" ht="23.1" customHeight="1" thickBot="1">
      <c r="A117" s="22"/>
      <c r="B117" s="11"/>
      <c r="C117" s="12"/>
      <c r="D117" s="12"/>
      <c r="E117" s="12"/>
      <c r="F117" s="12"/>
      <c r="G117" s="14"/>
      <c r="H117" s="21"/>
      <c r="I117" s="34" t="s">
        <v>37</v>
      </c>
      <c r="J117" s="12"/>
      <c r="K117" s="12"/>
      <c r="L117" s="12"/>
      <c r="M117" s="20"/>
      <c r="N117" s="21">
        <f>745.6*4</f>
        <v>2982.4</v>
      </c>
    </row>
    <row r="118" spans="1:14" ht="23.1" customHeight="1" thickBot="1">
      <c r="A118" s="37"/>
      <c r="B118" s="38"/>
      <c r="C118" s="39"/>
      <c r="D118" s="39"/>
      <c r="E118" s="39"/>
      <c r="F118" s="58"/>
      <c r="G118" s="38"/>
      <c r="H118" s="48">
        <f>SUM(H110:H117)</f>
        <v>1566.3899999999999</v>
      </c>
      <c r="I118" s="63"/>
      <c r="J118" s="46"/>
      <c r="K118" s="46"/>
      <c r="L118" s="46"/>
      <c r="M118" s="47"/>
      <c r="N118" s="48">
        <f>SUM(N110:N117)</f>
        <v>17319.240000000002</v>
      </c>
    </row>
    <row r="119" spans="1:14" ht="23.1" customHeight="1" thickBot="1">
      <c r="A119" s="89" t="str">
        <f>A106</f>
        <v>Комсомольская 3</v>
      </c>
      <c r="B119" s="89"/>
      <c r="C119" s="89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</row>
    <row r="120" spans="1:14" ht="23.1" customHeight="1" thickBot="1">
      <c r="A120" s="90" t="s">
        <v>0</v>
      </c>
      <c r="B120" s="91"/>
      <c r="C120" s="91"/>
      <c r="D120" s="91"/>
      <c r="E120" s="91"/>
      <c r="F120" s="91"/>
      <c r="G120" s="91"/>
      <c r="H120" s="91"/>
      <c r="I120" s="92"/>
      <c r="J120" s="92"/>
      <c r="K120" s="92"/>
      <c r="L120" s="92"/>
      <c r="M120" s="92"/>
      <c r="N120" s="93"/>
    </row>
    <row r="121" spans="1:14" ht="23.1" customHeight="1">
      <c r="A121" s="4"/>
      <c r="B121" s="98" t="s">
        <v>24</v>
      </c>
      <c r="C121" s="99"/>
      <c r="D121" s="99"/>
      <c r="E121" s="99"/>
      <c r="F121" s="99"/>
      <c r="G121" s="99"/>
      <c r="H121" s="100"/>
      <c r="I121" s="96" t="s">
        <v>26</v>
      </c>
      <c r="J121" s="97"/>
      <c r="K121" s="97"/>
      <c r="L121" s="97"/>
      <c r="M121" s="97"/>
      <c r="N121" s="97"/>
    </row>
    <row r="122" spans="1:14" ht="23.1" customHeight="1" thickBot="1">
      <c r="A122" s="5" t="s">
        <v>1</v>
      </c>
      <c r="B122" s="80" t="s">
        <v>2</v>
      </c>
      <c r="C122" s="80"/>
      <c r="D122" s="80"/>
      <c r="E122" s="80"/>
      <c r="F122" s="80"/>
      <c r="G122" s="6" t="s">
        <v>3</v>
      </c>
      <c r="H122" s="60" t="s">
        <v>4</v>
      </c>
      <c r="I122" s="86" t="s">
        <v>2</v>
      </c>
      <c r="J122" s="86"/>
      <c r="K122" s="86"/>
      <c r="L122" s="86"/>
      <c r="M122" s="86"/>
      <c r="N122" s="9" t="s">
        <v>4</v>
      </c>
    </row>
    <row r="123" spans="1:14" ht="23.1" customHeight="1">
      <c r="A123" s="10" t="s">
        <v>21</v>
      </c>
      <c r="B123" s="83"/>
      <c r="C123" s="84"/>
      <c r="D123" s="84"/>
      <c r="E123" s="84"/>
      <c r="F123" s="85"/>
      <c r="G123" s="14"/>
      <c r="H123" s="21"/>
      <c r="I123" s="50" t="s">
        <v>29</v>
      </c>
      <c r="J123" s="17"/>
      <c r="K123" s="17"/>
      <c r="L123" s="17"/>
      <c r="M123" s="18"/>
      <c r="N123" s="19">
        <v>6311.41</v>
      </c>
    </row>
    <row r="124" spans="1:14" ht="23.1" customHeight="1">
      <c r="A124" s="22"/>
      <c r="B124" s="83" t="s">
        <v>35</v>
      </c>
      <c r="C124" s="84"/>
      <c r="D124" s="84"/>
      <c r="E124" s="84"/>
      <c r="F124" s="85"/>
      <c r="G124" s="23" t="s">
        <v>48</v>
      </c>
      <c r="H124" s="21">
        <v>931.78</v>
      </c>
      <c r="I124" s="50" t="s">
        <v>30</v>
      </c>
      <c r="J124" s="17"/>
      <c r="K124" s="17"/>
      <c r="L124" s="17"/>
      <c r="M124" s="18"/>
      <c r="N124" s="19">
        <v>460</v>
      </c>
    </row>
    <row r="125" spans="1:14" ht="23.1" customHeight="1">
      <c r="A125" s="22"/>
      <c r="B125" s="83"/>
      <c r="C125" s="84"/>
      <c r="D125" s="84"/>
      <c r="E125" s="84"/>
      <c r="F125" s="85"/>
      <c r="G125" s="14"/>
      <c r="H125" s="24"/>
      <c r="I125" s="50" t="s">
        <v>31</v>
      </c>
      <c r="J125" s="17"/>
      <c r="K125" s="17"/>
      <c r="L125" s="17"/>
      <c r="M125" s="26"/>
      <c r="N125" s="19">
        <v>120</v>
      </c>
    </row>
    <row r="126" spans="1:14" ht="23.1" customHeight="1">
      <c r="A126" s="22"/>
      <c r="B126" s="11"/>
      <c r="C126" s="12"/>
      <c r="D126" s="12"/>
      <c r="E126" s="12"/>
      <c r="F126" s="12"/>
      <c r="G126" s="14"/>
      <c r="H126" s="21"/>
      <c r="I126" s="50" t="s">
        <v>32</v>
      </c>
      <c r="J126" s="17"/>
      <c r="K126" s="17"/>
      <c r="L126" s="17"/>
      <c r="M126" s="18"/>
      <c r="N126" s="19">
        <v>800</v>
      </c>
    </row>
    <row r="127" spans="1:14" ht="23.1" customHeight="1">
      <c r="A127" s="22"/>
      <c r="B127" s="11"/>
      <c r="C127" s="12"/>
      <c r="D127" s="12"/>
      <c r="E127" s="12"/>
      <c r="F127" s="12"/>
      <c r="G127" s="14"/>
      <c r="H127" s="21"/>
      <c r="I127" s="34" t="s">
        <v>36</v>
      </c>
      <c r="J127" s="12"/>
      <c r="K127" s="12"/>
      <c r="L127" s="12"/>
      <c r="M127" s="20"/>
      <c r="N127" s="21">
        <f>745.6+3175.61</f>
        <v>3921.21</v>
      </c>
    </row>
    <row r="128" spans="1:14" ht="23.1" customHeight="1" thickBot="1">
      <c r="A128" s="22"/>
      <c r="B128" s="11"/>
      <c r="C128" s="12"/>
      <c r="D128" s="12"/>
      <c r="E128" s="12"/>
      <c r="F128" s="12"/>
      <c r="G128" s="14"/>
      <c r="H128" s="21"/>
      <c r="I128" s="34" t="s">
        <v>37</v>
      </c>
      <c r="J128" s="12"/>
      <c r="K128" s="12"/>
      <c r="L128" s="12"/>
      <c r="M128" s="20"/>
      <c r="N128" s="21">
        <f>745.6</f>
        <v>745.6</v>
      </c>
    </row>
    <row r="129" spans="1:14" ht="23.1" customHeight="1" thickBot="1">
      <c r="A129" s="37"/>
      <c r="B129" s="38"/>
      <c r="C129" s="39"/>
      <c r="D129" s="39"/>
      <c r="E129" s="39"/>
      <c r="F129" s="58"/>
      <c r="G129" s="38"/>
      <c r="H129" s="48">
        <f>SUM(H123:H128)</f>
        <v>931.78</v>
      </c>
      <c r="I129" s="63"/>
      <c r="J129" s="46"/>
      <c r="K129" s="46"/>
      <c r="L129" s="46"/>
      <c r="M129" s="47"/>
      <c r="N129" s="48">
        <f>SUM(N123:N128)</f>
        <v>12358.22</v>
      </c>
    </row>
    <row r="130" spans="1:14" ht="23.1" customHeight="1" thickBot="1">
      <c r="A130" s="89" t="str">
        <f>A119</f>
        <v>Комсомольская 3</v>
      </c>
      <c r="B130" s="89"/>
      <c r="C130" s="89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</row>
    <row r="131" spans="1:14" ht="23.1" customHeight="1" thickBot="1">
      <c r="A131" s="90" t="s">
        <v>0</v>
      </c>
      <c r="B131" s="91"/>
      <c r="C131" s="91"/>
      <c r="D131" s="91"/>
      <c r="E131" s="91"/>
      <c r="F131" s="91"/>
      <c r="G131" s="91"/>
      <c r="H131" s="91"/>
      <c r="I131" s="92"/>
      <c r="J131" s="92"/>
      <c r="K131" s="92"/>
      <c r="L131" s="92"/>
      <c r="M131" s="92"/>
      <c r="N131" s="93"/>
    </row>
    <row r="132" spans="1:14" ht="23.1" customHeight="1">
      <c r="A132" s="4"/>
      <c r="B132" s="98" t="s">
        <v>24</v>
      </c>
      <c r="C132" s="99"/>
      <c r="D132" s="99"/>
      <c r="E132" s="99"/>
      <c r="F132" s="99"/>
      <c r="G132" s="99"/>
      <c r="H132" s="100"/>
      <c r="I132" s="96" t="s">
        <v>26</v>
      </c>
      <c r="J132" s="97"/>
      <c r="K132" s="97"/>
      <c r="L132" s="97"/>
      <c r="M132" s="97"/>
      <c r="N132" s="97"/>
    </row>
    <row r="133" spans="1:14" ht="23.1" customHeight="1" thickBot="1">
      <c r="A133" s="5" t="s">
        <v>1</v>
      </c>
      <c r="B133" s="80" t="s">
        <v>2</v>
      </c>
      <c r="C133" s="80"/>
      <c r="D133" s="80"/>
      <c r="E133" s="80"/>
      <c r="F133" s="80"/>
      <c r="G133" s="6" t="s">
        <v>3</v>
      </c>
      <c r="H133" s="60" t="s">
        <v>4</v>
      </c>
      <c r="I133" s="86" t="s">
        <v>2</v>
      </c>
      <c r="J133" s="86"/>
      <c r="K133" s="86"/>
      <c r="L133" s="86"/>
      <c r="M133" s="86"/>
      <c r="N133" s="9" t="s">
        <v>4</v>
      </c>
    </row>
    <row r="134" spans="1:14" ht="23.1" customHeight="1">
      <c r="A134" s="10" t="s">
        <v>22</v>
      </c>
      <c r="B134" s="83" t="s">
        <v>39</v>
      </c>
      <c r="C134" s="84"/>
      <c r="D134" s="84"/>
      <c r="E134" s="84"/>
      <c r="F134" s="85"/>
      <c r="G134" s="14"/>
      <c r="H134" s="15">
        <v>639.91</v>
      </c>
      <c r="I134" s="50" t="s">
        <v>29</v>
      </c>
      <c r="J134" s="17"/>
      <c r="K134" s="17"/>
      <c r="L134" s="17"/>
      <c r="M134" s="18"/>
      <c r="N134" s="19">
        <v>6311.41</v>
      </c>
    </row>
    <row r="135" spans="1:14" ht="23.1" customHeight="1">
      <c r="A135" s="10"/>
      <c r="B135" s="83" t="s">
        <v>35</v>
      </c>
      <c r="C135" s="84"/>
      <c r="D135" s="84"/>
      <c r="E135" s="84"/>
      <c r="F135" s="85"/>
      <c r="G135" s="29"/>
      <c r="H135" s="21">
        <v>635.63</v>
      </c>
      <c r="I135" s="50" t="s">
        <v>30</v>
      </c>
      <c r="J135" s="17"/>
      <c r="K135" s="17"/>
      <c r="L135" s="17"/>
      <c r="M135" s="18"/>
      <c r="N135" s="19">
        <v>460</v>
      </c>
    </row>
    <row r="136" spans="1:14" ht="23.1" customHeight="1">
      <c r="A136" s="10"/>
      <c r="B136" s="83"/>
      <c r="C136" s="84"/>
      <c r="D136" s="84"/>
      <c r="E136" s="84"/>
      <c r="F136" s="85"/>
      <c r="G136" s="29"/>
      <c r="H136" s="21"/>
      <c r="I136" s="50" t="s">
        <v>31</v>
      </c>
      <c r="J136" s="17"/>
      <c r="K136" s="17"/>
      <c r="L136" s="17"/>
      <c r="M136" s="26"/>
      <c r="N136" s="19">
        <v>120</v>
      </c>
    </row>
    <row r="137" spans="1:14" ht="23.1" customHeight="1">
      <c r="A137" s="10"/>
      <c r="B137" s="11"/>
      <c r="C137" s="12"/>
      <c r="D137" s="12"/>
      <c r="E137" s="12"/>
      <c r="F137" s="12"/>
      <c r="G137" s="29"/>
      <c r="H137" s="21"/>
      <c r="I137" s="50" t="s">
        <v>32</v>
      </c>
      <c r="J137" s="17"/>
      <c r="K137" s="17"/>
      <c r="L137" s="17"/>
      <c r="M137" s="18"/>
      <c r="N137" s="19">
        <v>800</v>
      </c>
    </row>
    <row r="138" spans="1:14" ht="23.1" customHeight="1">
      <c r="A138" s="22"/>
      <c r="B138" s="11"/>
      <c r="C138" s="12"/>
      <c r="D138" s="12"/>
      <c r="E138" s="12"/>
      <c r="F138" s="20"/>
      <c r="G138" s="23"/>
      <c r="H138" s="21"/>
      <c r="I138" s="31" t="s">
        <v>36</v>
      </c>
      <c r="J138" s="12"/>
      <c r="K138" s="12"/>
      <c r="L138" s="12"/>
      <c r="M138" s="27"/>
      <c r="N138" s="79">
        <f>1*930.75</f>
        <v>930.75</v>
      </c>
    </row>
    <row r="139" spans="1:14" ht="23.1" customHeight="1">
      <c r="A139" s="22"/>
      <c r="B139" s="11"/>
      <c r="C139" s="12"/>
      <c r="D139" s="12"/>
      <c r="E139" s="12"/>
      <c r="F139" s="12"/>
      <c r="G139" s="14"/>
      <c r="H139" s="21"/>
      <c r="I139" s="34" t="s">
        <v>37</v>
      </c>
      <c r="J139" s="12"/>
      <c r="K139" s="12"/>
      <c r="L139" s="12"/>
      <c r="M139" s="20"/>
      <c r="N139" s="21">
        <f>7456*3</f>
        <v>22368</v>
      </c>
    </row>
    <row r="140" spans="1:14" ht="23.1" customHeight="1" thickBot="1">
      <c r="A140" s="22"/>
      <c r="B140" s="11"/>
      <c r="C140" s="12"/>
      <c r="D140" s="12"/>
      <c r="E140" s="12"/>
      <c r="F140" s="12"/>
      <c r="G140" s="14"/>
      <c r="H140" s="21"/>
      <c r="I140" s="31"/>
      <c r="J140" s="12"/>
      <c r="K140" s="12"/>
      <c r="L140" s="12"/>
      <c r="M140" s="20"/>
      <c r="N140" s="21"/>
    </row>
    <row r="141" spans="1:14" ht="23.1" customHeight="1" thickBot="1">
      <c r="A141" s="37"/>
      <c r="B141" s="38"/>
      <c r="C141" s="39"/>
      <c r="D141" s="39"/>
      <c r="E141" s="39"/>
      <c r="F141" s="58"/>
      <c r="G141" s="38"/>
      <c r="H141" s="48">
        <f>SUM(H134:H140)</f>
        <v>1275.54</v>
      </c>
      <c r="I141" s="63"/>
      <c r="J141" s="46"/>
      <c r="K141" s="46"/>
      <c r="L141" s="46"/>
      <c r="M141" s="47"/>
      <c r="N141" s="48">
        <f>SUM(N134:N140)</f>
        <v>30990.16</v>
      </c>
    </row>
    <row r="142" spans="1:14" ht="23.1" customHeight="1">
      <c r="E142" s="82" t="s">
        <v>7</v>
      </c>
      <c r="F142" s="82"/>
      <c r="G142" s="82"/>
      <c r="H142" s="69">
        <f>H12+H23+H37+H49+H61+H72+H82+H94+H105+H118+H129+H141</f>
        <v>36395.57</v>
      </c>
      <c r="K142" s="82" t="s">
        <v>7</v>
      </c>
      <c r="L142" s="82"/>
      <c r="M142" s="82"/>
      <c r="N142" s="69">
        <f>N141+N129+N118+N105+N94+N82+N72+N61+N49+N37+N23+N12</f>
        <v>162709.69</v>
      </c>
    </row>
    <row r="143" spans="1:14" ht="23.1" customHeight="1"/>
    <row r="144" spans="1:14" ht="23.1" customHeight="1">
      <c r="G144" s="70"/>
    </row>
    <row r="145" spans="1:12" ht="23.1" customHeight="1"/>
    <row r="146" spans="1:12" ht="23.1" customHeight="1">
      <c r="A146" s="81" t="s">
        <v>5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1:12" ht="23.1" customHeight="1">
      <c r="A147" s="81" t="s">
        <v>12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1:12" ht="23.1" customHeight="1">
      <c r="A148" s="81" t="s">
        <v>40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70"/>
    </row>
    <row r="149" spans="1:12" ht="23.1" customHeight="1">
      <c r="A149" s="81" t="s">
        <v>28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1:12" ht="23.1" customHeight="1">
      <c r="A150" s="72"/>
      <c r="B150" s="73"/>
      <c r="C150" s="73"/>
      <c r="D150" s="73"/>
      <c r="E150" s="73"/>
      <c r="F150" s="73"/>
      <c r="G150" s="71"/>
      <c r="H150" s="71"/>
    </row>
    <row r="151" spans="1:12" ht="23.1" customHeight="1">
      <c r="A151" s="72"/>
      <c r="B151" s="95" t="s">
        <v>6</v>
      </c>
      <c r="C151" s="95"/>
      <c r="D151" s="88" t="s">
        <v>27</v>
      </c>
      <c r="E151" s="88"/>
      <c r="F151" s="88" t="s">
        <v>23</v>
      </c>
      <c r="G151" s="88"/>
      <c r="H151" s="87" t="s">
        <v>13</v>
      </c>
      <c r="I151" s="87"/>
      <c r="J151" s="74"/>
    </row>
    <row r="152" spans="1:12" ht="23.1" customHeight="1">
      <c r="A152" s="72"/>
      <c r="B152" s="95"/>
      <c r="C152" s="95"/>
      <c r="D152" s="88"/>
      <c r="E152" s="88"/>
      <c r="F152" s="88"/>
      <c r="G152" s="88"/>
      <c r="H152" s="87"/>
      <c r="I152" s="87"/>
      <c r="J152" s="74"/>
      <c r="L152" s="70"/>
    </row>
    <row r="153" spans="1:12" ht="38.25" customHeight="1">
      <c r="A153" s="75" t="s">
        <v>25</v>
      </c>
      <c r="B153" s="94">
        <v>374209.59</v>
      </c>
      <c r="C153" s="94"/>
      <c r="D153" s="94">
        <v>356996.63</v>
      </c>
      <c r="E153" s="94"/>
      <c r="F153" s="94">
        <f>H142+N142-12*120</f>
        <v>197665.26</v>
      </c>
      <c r="G153" s="94"/>
      <c r="H153" s="94">
        <f>D153-F153</f>
        <v>159331.37</v>
      </c>
      <c r="I153" s="94"/>
      <c r="K153" s="70"/>
      <c r="L153" s="70"/>
    </row>
    <row r="155" spans="1:12" ht="24.95" customHeight="1"/>
    <row r="156" spans="1:12" ht="24.95" customHeight="1"/>
    <row r="157" spans="1:12" ht="24.95" customHeight="1"/>
    <row r="158" spans="1:12" ht="24.95" customHeight="1"/>
    <row r="159" spans="1:12" ht="24.95" customHeight="1"/>
    <row r="160" spans="1:12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</sheetData>
  <mergeCells count="110">
    <mergeCell ref="B15:H15"/>
    <mergeCell ref="B27:F27"/>
    <mergeCell ref="A62:C62"/>
    <mergeCell ref="I52:N52"/>
    <mergeCell ref="I26:N26"/>
    <mergeCell ref="B28:F28"/>
    <mergeCell ref="A25:N25"/>
    <mergeCell ref="A1:C1"/>
    <mergeCell ref="B3:H3"/>
    <mergeCell ref="A13:C13"/>
    <mergeCell ref="B7:F7"/>
    <mergeCell ref="B6:F6"/>
    <mergeCell ref="B45:F45"/>
    <mergeCell ref="B52:H52"/>
    <mergeCell ref="B67:F67"/>
    <mergeCell ref="B68:F68"/>
    <mergeCell ref="A51:N51"/>
    <mergeCell ref="B65:F65"/>
    <mergeCell ref="I65:M65"/>
    <mergeCell ref="B64:H64"/>
    <mergeCell ref="I64:N64"/>
    <mergeCell ref="I53:M53"/>
    <mergeCell ref="B76:F76"/>
    <mergeCell ref="A14:N14"/>
    <mergeCell ref="I4:M4"/>
    <mergeCell ref="B42:F42"/>
    <mergeCell ref="I27:M27"/>
    <mergeCell ref="I15:N15"/>
    <mergeCell ref="I41:M41"/>
    <mergeCell ref="B40:H40"/>
    <mergeCell ref="B26:H26"/>
    <mergeCell ref="A24:C24"/>
    <mergeCell ref="A2:N2"/>
    <mergeCell ref="B5:F5"/>
    <mergeCell ref="I3:N3"/>
    <mergeCell ref="B4:F4"/>
    <mergeCell ref="I85:N85"/>
    <mergeCell ref="A50:C50"/>
    <mergeCell ref="B43:F43"/>
    <mergeCell ref="A63:N63"/>
    <mergeCell ref="B85:H85"/>
    <mergeCell ref="A83:C83"/>
    <mergeCell ref="I40:N40"/>
    <mergeCell ref="B16:F16"/>
    <mergeCell ref="B41:F41"/>
    <mergeCell ref="B19:F19"/>
    <mergeCell ref="I16:M16"/>
    <mergeCell ref="B17:F17"/>
    <mergeCell ref="A39:N39"/>
    <mergeCell ref="A38:C38"/>
    <mergeCell ref="B53:F53"/>
    <mergeCell ref="B54:F54"/>
    <mergeCell ref="I76:M76"/>
    <mergeCell ref="A84:N84"/>
    <mergeCell ref="B77:F77"/>
    <mergeCell ref="A74:N74"/>
    <mergeCell ref="A73:C73"/>
    <mergeCell ref="B78:F78"/>
    <mergeCell ref="I75:N75"/>
    <mergeCell ref="B75:H75"/>
    <mergeCell ref="B86:F86"/>
    <mergeCell ref="A106:C106"/>
    <mergeCell ref="I86:M86"/>
    <mergeCell ref="B97:H97"/>
    <mergeCell ref="A95:C95"/>
    <mergeCell ref="B98:F98"/>
    <mergeCell ref="B87:F87"/>
    <mergeCell ref="B100:F100"/>
    <mergeCell ref="A96:N96"/>
    <mergeCell ref="I97:N97"/>
    <mergeCell ref="B122:F122"/>
    <mergeCell ref="B125:F125"/>
    <mergeCell ref="A131:N131"/>
    <mergeCell ref="I122:M122"/>
    <mergeCell ref="B124:F124"/>
    <mergeCell ref="B123:F123"/>
    <mergeCell ref="I98:M98"/>
    <mergeCell ref="A107:N107"/>
    <mergeCell ref="I121:N121"/>
    <mergeCell ref="I109:M109"/>
    <mergeCell ref="I108:N108"/>
    <mergeCell ref="B109:F109"/>
    <mergeCell ref="B111:F111"/>
    <mergeCell ref="B108:H108"/>
    <mergeCell ref="B110:F110"/>
    <mergeCell ref="B121:H121"/>
    <mergeCell ref="B153:C153"/>
    <mergeCell ref="D153:E153"/>
    <mergeCell ref="H153:I153"/>
    <mergeCell ref="F153:G153"/>
    <mergeCell ref="B151:C152"/>
    <mergeCell ref="A149:K149"/>
    <mergeCell ref="H151:I152"/>
    <mergeCell ref="F151:G152"/>
    <mergeCell ref="D151:E152"/>
    <mergeCell ref="A148:K148"/>
    <mergeCell ref="B135:F135"/>
    <mergeCell ref="A119:C119"/>
    <mergeCell ref="A120:N120"/>
    <mergeCell ref="I132:N132"/>
    <mergeCell ref="B132:H132"/>
    <mergeCell ref="A130:C130"/>
    <mergeCell ref="B133:F133"/>
    <mergeCell ref="A146:K146"/>
    <mergeCell ref="K142:M142"/>
    <mergeCell ref="A147:K147"/>
    <mergeCell ref="E142:G142"/>
    <mergeCell ref="B136:F136"/>
    <mergeCell ref="I133:M133"/>
    <mergeCell ref="B134:F134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2015-03-11T13:32:53Z</cp:lastPrinted>
  <dcterms:created xsi:type="dcterms:W3CDTF">2013-02-05T05:42:12Z</dcterms:created>
  <dcterms:modified xsi:type="dcterms:W3CDTF">2019-05-05T15:29:29Z</dcterms:modified>
</cp:coreProperties>
</file>