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5480" windowHeight="8505"/>
  </bookViews>
  <sheets>
    <sheet name="Ленина 31" sheetId="2" r:id="rId1"/>
  </sheets>
  <calcPr calcId="114210"/>
</workbook>
</file>

<file path=xl/calcChain.xml><?xml version="1.0" encoding="utf-8"?>
<calcChain xmlns="http://schemas.openxmlformats.org/spreadsheetml/2006/main">
  <c r="H148" i="2"/>
  <c r="H139"/>
  <c r="T127"/>
  <c r="T117"/>
  <c r="T106"/>
  <c r="T95"/>
  <c r="T85"/>
  <c r="T76"/>
  <c r="T67"/>
  <c r="T57"/>
  <c r="T46"/>
  <c r="T35"/>
  <c r="T22"/>
  <c r="T11"/>
  <c r="T128"/>
  <c r="H41"/>
  <c r="H6"/>
  <c r="N127"/>
  <c r="N117"/>
  <c r="N106"/>
  <c r="N93"/>
  <c r="N95"/>
  <c r="N85"/>
  <c r="N75"/>
  <c r="N76"/>
  <c r="N65"/>
  <c r="N67"/>
  <c r="N57"/>
  <c r="N46"/>
  <c r="N35"/>
  <c r="N17"/>
  <c r="N22"/>
  <c r="N9"/>
  <c r="N11"/>
  <c r="N128"/>
  <c r="H11"/>
  <c r="H127"/>
  <c r="H112"/>
  <c r="H117"/>
  <c r="H106"/>
  <c r="H95"/>
  <c r="H85"/>
  <c r="H76"/>
  <c r="H67"/>
  <c r="H51"/>
  <c r="H57"/>
  <c r="H46"/>
  <c r="H35"/>
  <c r="H22"/>
  <c r="H128"/>
  <c r="A144"/>
  <c r="A36"/>
  <c r="A47"/>
  <c r="A58"/>
  <c r="A68"/>
  <c r="A77"/>
  <c r="A86"/>
  <c r="A96"/>
  <c r="A107"/>
  <c r="A118"/>
  <c r="A23"/>
  <c r="A12"/>
</calcChain>
</file>

<file path=xl/sharedStrings.xml><?xml version="1.0" encoding="utf-8"?>
<sst xmlns="http://schemas.openxmlformats.org/spreadsheetml/2006/main" count="251" uniqueCount="53">
  <si>
    <t>текущий ремонт</t>
  </si>
  <si>
    <t>месяц</t>
  </si>
  <si>
    <t>наименование работ</t>
  </si>
  <si>
    <t>объем</t>
  </si>
  <si>
    <t>сумма</t>
  </si>
  <si>
    <t>ОТЧЕТ</t>
  </si>
  <si>
    <t>начислен.</t>
  </si>
  <si>
    <t>итого:</t>
  </si>
  <si>
    <t>январь</t>
  </si>
  <si>
    <t>по начислению, поступлению, затратам  средств</t>
  </si>
  <si>
    <t>остаток (+) /перерасход(-)</t>
  </si>
  <si>
    <t>очистка подвала</t>
  </si>
  <si>
    <t>пр.Ленина д.31</t>
  </si>
  <si>
    <t>февраль</t>
  </si>
  <si>
    <t>март</t>
  </si>
  <si>
    <t>апрель</t>
  </si>
  <si>
    <t>восстановление освещения, замена ламп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</si>
  <si>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</si>
  <si>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</si>
  <si>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</si>
  <si>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</si>
  <si>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</si>
  <si>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</si>
  <si>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</si>
  <si>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</si>
  <si>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выполнение</t>
  </si>
  <si>
    <t>ремонт конструктивных элементов жилого дома</t>
  </si>
  <si>
    <t>ИТОГО</t>
  </si>
  <si>
    <t>Дома № 31  по пр.Ленина</t>
  </si>
  <si>
    <t>поступление</t>
  </si>
  <si>
    <t>ремонт и обслуживание внутридомового инж.оборудования</t>
  </si>
  <si>
    <t>содержание (дополнительные работы)</t>
  </si>
  <si>
    <t>содержание аварийной службы</t>
  </si>
  <si>
    <t>обход подвала по графику</t>
  </si>
  <si>
    <t>снятие показаний эл.энергии</t>
  </si>
  <si>
    <t>снятие показаний ПУ тепловой энергии</t>
  </si>
  <si>
    <t>ремонт двери</t>
  </si>
  <si>
    <t>прочистка канализации</t>
  </si>
  <si>
    <t>восстановление теплоснабжения</t>
  </si>
  <si>
    <t>остекление</t>
  </si>
  <si>
    <t>восстановление освещения, замена ламп и автоматов</t>
  </si>
  <si>
    <t>устранение течи хвс</t>
  </si>
  <si>
    <t>ревизия эл.щитов</t>
  </si>
  <si>
    <t xml:space="preserve">по содержанию жилья </t>
  </si>
  <si>
    <t xml:space="preserve">по текущему  ремонту </t>
  </si>
  <si>
    <t>отогрев водостоков</t>
  </si>
  <si>
    <t>прочистка водостоков</t>
  </si>
  <si>
    <t>ремонт стены (выход на кровлю)</t>
  </si>
  <si>
    <t xml:space="preserve">восстановление освещения, замена ламп </t>
  </si>
  <si>
    <t>ремонт канализ.стояка</t>
  </si>
  <si>
    <t>ремонт окон</t>
  </si>
  <si>
    <t>ремонт стены</t>
  </si>
  <si>
    <t>ремонт выхода на кровлю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</si>
</sst>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8"/>
      <name val="Calibri"/>
      <family val="2"/>
      <charset val="204"/>
    </font>
    <font>
      <sz val="11"/>
      <name val="Arial Cyr"/>
      <charset val="204"/>
    </font>
    <font>
      <b/>
      <sz val="11"/>
      <name val="Arial Cyr"/>
      <charset val="204"/>
    </font>
    <font>
      <sz val="11"/>
      <color indexed="8"/>
      <name val="Arial Cyr"/>
      <charset val="204"/>
    </font>
    <font>
      <b/>
      <sz val="11"/>
      <color indexed="10"/>
      <name val="Arial Cyr"/>
      <charset val="204"/>
    </font>
    <font>
      <b/>
      <sz val="11"/>
      <color indexed="8"/>
      <name val="Arial Cyr"/>
      <charset val="204"/>
    </font>
    <font>
      <b/>
      <sz val="12"/>
      <name val="Arial Cyr"/>
      <charset val="204"/>
    </font>
    <font>
      <sz val="11"/>
      <name val="Arial Cyr "/>
      <charset val="204"/>
    </font>
    <font>
      <sz val="11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hair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hair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8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/>
      <diagonal/>
    </border>
    <border>
      <left style="thin">
        <color indexed="64"/>
      </left>
      <right style="medium">
        <color indexed="8"/>
      </right>
      <top/>
      <bottom/>
      <diagonal/>
    </border>
    <border>
      <left style="thin">
        <color indexed="64"/>
      </left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/>
      <top/>
      <bottom style="medium">
        <color indexed="8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51">
    <xf numFmtId="0" fontId="0" fillId="0" borderId="0" xfId="0"/>
    <xf numFmtId="0" fontId="4" fillId="0" borderId="0" xfId="1" applyFont="1" applyAlignment="1"/>
    <xf numFmtId="0" fontId="4" fillId="0" borderId="1" xfId="1" applyFont="1" applyBorder="1" applyAlignment="1"/>
    <xf numFmtId="0" fontId="5" fillId="0" borderId="0" xfId="0" applyFont="1"/>
    <xf numFmtId="0" fontId="6" fillId="0" borderId="2" xfId="1" applyFont="1" applyBorder="1" applyAlignment="1">
      <alignment horizontal="center"/>
    </xf>
    <xf numFmtId="0" fontId="3" fillId="0" borderId="3" xfId="1" applyFont="1" applyBorder="1"/>
    <xf numFmtId="0" fontId="3" fillId="0" borderId="0" xfId="1" applyFont="1" applyBorder="1"/>
    <xf numFmtId="0" fontId="3" fillId="0" borderId="0" xfId="1" applyFont="1" applyBorder="1" applyAlignment="1">
      <alignment horizontal="right"/>
    </xf>
    <xf numFmtId="2" fontId="3" fillId="0" borderId="4" xfId="1" applyNumberFormat="1" applyFont="1" applyBorder="1"/>
    <xf numFmtId="0" fontId="4" fillId="0" borderId="5" xfId="1" applyFont="1" applyBorder="1"/>
    <xf numFmtId="2" fontId="3" fillId="0" borderId="3" xfId="1" applyNumberFormat="1" applyFont="1" applyBorder="1"/>
    <xf numFmtId="0" fontId="4" fillId="0" borderId="0" xfId="1" applyFont="1" applyBorder="1"/>
    <xf numFmtId="0" fontId="3" fillId="0" borderId="6" xfId="1" applyFont="1" applyBorder="1"/>
    <xf numFmtId="0" fontId="3" fillId="0" borderId="7" xfId="1" applyFont="1" applyBorder="1"/>
    <xf numFmtId="0" fontId="3" fillId="0" borderId="8" xfId="1" applyFont="1" applyBorder="1"/>
    <xf numFmtId="0" fontId="3" fillId="0" borderId="9" xfId="1" applyFont="1" applyBorder="1"/>
    <xf numFmtId="2" fontId="4" fillId="0" borderId="10" xfId="1" applyNumberFormat="1" applyFont="1" applyBorder="1"/>
    <xf numFmtId="0" fontId="4" fillId="0" borderId="1" xfId="1" applyFont="1" applyBorder="1"/>
    <xf numFmtId="0" fontId="4" fillId="0" borderId="11" xfId="1" applyFont="1" applyBorder="1"/>
    <xf numFmtId="2" fontId="4" fillId="0" borderId="12" xfId="1" applyNumberFormat="1" applyFont="1" applyBorder="1"/>
    <xf numFmtId="2" fontId="3" fillId="0" borderId="13" xfId="1" applyNumberFormat="1" applyFont="1" applyBorder="1"/>
    <xf numFmtId="0" fontId="3" fillId="0" borderId="2" xfId="1" applyFont="1" applyBorder="1"/>
    <xf numFmtId="0" fontId="3" fillId="0" borderId="14" xfId="1" applyFont="1" applyBorder="1"/>
    <xf numFmtId="0" fontId="3" fillId="0" borderId="15" xfId="1" applyFont="1" applyBorder="1"/>
    <xf numFmtId="0" fontId="3" fillId="0" borderId="16" xfId="1" applyFont="1" applyBorder="1"/>
    <xf numFmtId="0" fontId="4" fillId="0" borderId="17" xfId="1" applyFont="1" applyBorder="1"/>
    <xf numFmtId="0" fontId="4" fillId="0" borderId="8" xfId="1" applyFont="1" applyBorder="1"/>
    <xf numFmtId="0" fontId="4" fillId="0" borderId="18" xfId="1" applyFont="1" applyBorder="1"/>
    <xf numFmtId="2" fontId="7" fillId="0" borderId="19" xfId="0" applyNumberFormat="1" applyFont="1" applyBorder="1"/>
    <xf numFmtId="0" fontId="5" fillId="0" borderId="0" xfId="0" applyFont="1" applyFill="1"/>
    <xf numFmtId="0" fontId="5" fillId="0" borderId="0" xfId="0" applyFont="1" applyBorder="1" applyAlignment="1"/>
    <xf numFmtId="0" fontId="7" fillId="0" borderId="19" xfId="0" applyFont="1" applyFill="1" applyBorder="1" applyAlignment="1">
      <alignment horizontal="center" vertical="center" wrapText="1"/>
    </xf>
    <xf numFmtId="2" fontId="5" fillId="0" borderId="0" xfId="0" applyNumberFormat="1" applyFont="1"/>
    <xf numFmtId="0" fontId="3" fillId="0" borderId="0" xfId="1" applyFont="1" applyFill="1" applyBorder="1"/>
    <xf numFmtId="2" fontId="3" fillId="0" borderId="3" xfId="1" applyNumberFormat="1" applyFont="1" applyFill="1" applyBorder="1"/>
    <xf numFmtId="2" fontId="3" fillId="0" borderId="0" xfId="1" applyNumberFormat="1" applyFont="1" applyFill="1" applyBorder="1"/>
    <xf numFmtId="2" fontId="4" fillId="0" borderId="20" xfId="1" applyNumberFormat="1" applyFont="1" applyBorder="1"/>
    <xf numFmtId="0" fontId="3" fillId="0" borderId="21" xfId="1" applyFont="1" applyFill="1" applyBorder="1"/>
    <xf numFmtId="0" fontId="3" fillId="0" borderId="22" xfId="1" applyFont="1" applyFill="1" applyBorder="1"/>
    <xf numFmtId="0" fontId="4" fillId="0" borderId="22" xfId="1" applyFont="1" applyFill="1" applyBorder="1"/>
    <xf numFmtId="0" fontId="4" fillId="0" borderId="23" xfId="1" applyFont="1" applyBorder="1"/>
    <xf numFmtId="2" fontId="4" fillId="0" borderId="24" xfId="1" applyNumberFormat="1" applyFont="1" applyBorder="1"/>
    <xf numFmtId="2" fontId="3" fillId="0" borderId="25" xfId="1" applyNumberFormat="1" applyFont="1" applyFill="1" applyBorder="1"/>
    <xf numFmtId="2" fontId="3" fillId="0" borderId="26" xfId="1" applyNumberFormat="1" applyFont="1" applyFill="1" applyBorder="1"/>
    <xf numFmtId="2" fontId="3" fillId="0" borderId="26" xfId="1" applyNumberFormat="1" applyFont="1" applyBorder="1"/>
    <xf numFmtId="2" fontId="3" fillId="0" borderId="27" xfId="1" applyNumberFormat="1" applyFont="1" applyBorder="1"/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2" fontId="7" fillId="0" borderId="28" xfId="0" applyNumberFormat="1" applyFont="1" applyBorder="1"/>
    <xf numFmtId="0" fontId="4" fillId="0" borderId="29" xfId="1" applyFont="1" applyFill="1" applyBorder="1"/>
    <xf numFmtId="0" fontId="4" fillId="0" borderId="21" xfId="1" applyFont="1" applyBorder="1"/>
    <xf numFmtId="0" fontId="4" fillId="0" borderId="30" xfId="1" applyFont="1" applyBorder="1"/>
    <xf numFmtId="2" fontId="3" fillId="0" borderId="31" xfId="1" applyNumberFormat="1" applyFont="1" applyBorder="1"/>
    <xf numFmtId="2" fontId="3" fillId="0" borderId="32" xfId="1" applyNumberFormat="1" applyFont="1" applyBorder="1"/>
    <xf numFmtId="0" fontId="3" fillId="0" borderId="22" xfId="1" applyFont="1" applyBorder="1"/>
    <xf numFmtId="2" fontId="3" fillId="0" borderId="33" xfId="1" applyNumberFormat="1" applyFont="1" applyBorder="1"/>
    <xf numFmtId="2" fontId="4" fillId="0" borderId="34" xfId="1" applyNumberFormat="1" applyFont="1" applyBorder="1"/>
    <xf numFmtId="0" fontId="4" fillId="0" borderId="21" xfId="1" applyFont="1" applyFill="1" applyBorder="1"/>
    <xf numFmtId="0" fontId="3" fillId="0" borderId="29" xfId="1" applyFont="1" applyBorder="1"/>
    <xf numFmtId="0" fontId="4" fillId="0" borderId="26" xfId="1" applyFont="1" applyBorder="1"/>
    <xf numFmtId="2" fontId="4" fillId="0" borderId="26" xfId="1" applyNumberFormat="1" applyFont="1" applyBorder="1"/>
    <xf numFmtId="0" fontId="3" fillId="0" borderId="26" xfId="1" applyFont="1" applyFill="1" applyBorder="1"/>
    <xf numFmtId="0" fontId="4" fillId="0" borderId="35" xfId="1" applyFont="1" applyBorder="1"/>
    <xf numFmtId="2" fontId="3" fillId="0" borderId="25" xfId="1" applyNumberFormat="1" applyFont="1" applyBorder="1"/>
    <xf numFmtId="2" fontId="3" fillId="0" borderId="35" xfId="1" applyNumberFormat="1" applyFont="1" applyBorder="1"/>
    <xf numFmtId="2" fontId="3" fillId="0" borderId="36" xfId="1" applyNumberFormat="1" applyFont="1" applyFill="1" applyBorder="1"/>
    <xf numFmtId="2" fontId="3" fillId="0" borderId="37" xfId="1" applyNumberFormat="1" applyFont="1" applyFill="1" applyBorder="1"/>
    <xf numFmtId="2" fontId="3" fillId="0" borderId="38" xfId="1" applyNumberFormat="1" applyFont="1" applyFill="1" applyBorder="1"/>
    <xf numFmtId="0" fontId="4" fillId="0" borderId="27" xfId="1" applyFont="1" applyBorder="1"/>
    <xf numFmtId="2" fontId="3" fillId="0" borderId="38" xfId="1" applyNumberFormat="1" applyFont="1" applyBorder="1"/>
    <xf numFmtId="2" fontId="3" fillId="0" borderId="39" xfId="1" applyNumberFormat="1" applyFont="1" applyFill="1" applyBorder="1"/>
    <xf numFmtId="0" fontId="3" fillId="0" borderId="26" xfId="1" applyFont="1" applyBorder="1"/>
    <xf numFmtId="2" fontId="4" fillId="0" borderId="40" xfId="1" applyNumberFormat="1" applyFont="1" applyBorder="1"/>
    <xf numFmtId="2" fontId="3" fillId="0" borderId="40" xfId="1" applyNumberFormat="1" applyFont="1" applyBorder="1"/>
    <xf numFmtId="0" fontId="4" fillId="0" borderId="0" xfId="1" applyFont="1" applyFill="1" applyBorder="1"/>
    <xf numFmtId="2" fontId="3" fillId="0" borderId="41" xfId="1" applyNumberFormat="1" applyFont="1" applyBorder="1"/>
    <xf numFmtId="2" fontId="3" fillId="0" borderId="39" xfId="1" applyNumberFormat="1" applyFont="1" applyBorder="1"/>
    <xf numFmtId="2" fontId="3" fillId="0" borderId="37" xfId="1" applyNumberFormat="1" applyFont="1" applyBorder="1"/>
    <xf numFmtId="0" fontId="4" fillId="0" borderId="16" xfId="1" applyFont="1" applyBorder="1"/>
    <xf numFmtId="0" fontId="6" fillId="0" borderId="42" xfId="1" applyFont="1" applyBorder="1" applyAlignment="1">
      <alignment horizontal="center"/>
    </xf>
    <xf numFmtId="0" fontId="3" fillId="0" borderId="42" xfId="1" applyFont="1" applyBorder="1"/>
    <xf numFmtId="0" fontId="3" fillId="0" borderId="43" xfId="1" applyFont="1" applyBorder="1"/>
    <xf numFmtId="0" fontId="3" fillId="0" borderId="44" xfId="1" applyFont="1" applyBorder="1"/>
    <xf numFmtId="0" fontId="3" fillId="0" borderId="1" xfId="1" applyFont="1" applyBorder="1"/>
    <xf numFmtId="2" fontId="4" fillId="0" borderId="45" xfId="1" applyNumberFormat="1" applyFont="1" applyBorder="1"/>
    <xf numFmtId="2" fontId="3" fillId="0" borderId="41" xfId="1" applyNumberFormat="1" applyFont="1" applyFill="1" applyBorder="1"/>
    <xf numFmtId="0" fontId="3" fillId="2" borderId="46" xfId="1" applyFont="1" applyFill="1" applyBorder="1"/>
    <xf numFmtId="0" fontId="4" fillId="2" borderId="6" xfId="1" applyFont="1" applyFill="1" applyBorder="1" applyAlignment="1">
      <alignment horizontal="center"/>
    </xf>
    <xf numFmtId="0" fontId="4" fillId="2" borderId="47" xfId="1" applyFont="1" applyFill="1" applyBorder="1" applyAlignment="1">
      <alignment horizontal="center"/>
    </xf>
    <xf numFmtId="0" fontId="4" fillId="2" borderId="48" xfId="1" applyFont="1" applyFill="1" applyBorder="1" applyAlignment="1">
      <alignment horizontal="center"/>
    </xf>
    <xf numFmtId="0" fontId="4" fillId="2" borderId="49" xfId="1" applyFont="1" applyFill="1" applyBorder="1"/>
    <xf numFmtId="0" fontId="4" fillId="2" borderId="50" xfId="1" applyFont="1" applyFill="1" applyBorder="1"/>
    <xf numFmtId="0" fontId="4" fillId="2" borderId="48" xfId="1" applyFont="1" applyFill="1" applyBorder="1"/>
    <xf numFmtId="0" fontId="4" fillId="2" borderId="51" xfId="1" applyFont="1" applyFill="1" applyBorder="1" applyAlignment="1">
      <alignment horizontal="center"/>
    </xf>
    <xf numFmtId="0" fontId="4" fillId="2" borderId="52" xfId="1" applyFont="1" applyFill="1" applyBorder="1"/>
    <xf numFmtId="0" fontId="4" fillId="2" borderId="13" xfId="1" applyFont="1" applyFill="1" applyBorder="1"/>
    <xf numFmtId="0" fontId="3" fillId="2" borderId="53" xfId="1" applyFont="1" applyFill="1" applyBorder="1"/>
    <xf numFmtId="0" fontId="4" fillId="2" borderId="54" xfId="1" applyFont="1" applyFill="1" applyBorder="1" applyAlignment="1">
      <alignment horizontal="center"/>
    </xf>
    <xf numFmtId="0" fontId="4" fillId="2" borderId="55" xfId="1" applyFont="1" applyFill="1" applyBorder="1" applyAlignment="1">
      <alignment horizontal="center"/>
    </xf>
    <xf numFmtId="0" fontId="3" fillId="0" borderId="35" xfId="1" applyFont="1" applyBorder="1"/>
    <xf numFmtId="2" fontId="4" fillId="0" borderId="25" xfId="1" applyNumberFormat="1" applyFont="1" applyFill="1" applyBorder="1"/>
    <xf numFmtId="2" fontId="4" fillId="0" borderId="26" xfId="1" applyNumberFormat="1" applyFont="1" applyFill="1" applyBorder="1"/>
    <xf numFmtId="2" fontId="4" fillId="0" borderId="0" xfId="1" applyNumberFormat="1" applyFont="1" applyBorder="1"/>
    <xf numFmtId="0" fontId="9" fillId="0" borderId="3" xfId="1" applyFont="1" applyBorder="1"/>
    <xf numFmtId="0" fontId="3" fillId="0" borderId="29" xfId="1" applyFont="1" applyFill="1" applyBorder="1"/>
    <xf numFmtId="0" fontId="3" fillId="0" borderId="21" xfId="1" applyFont="1" applyBorder="1"/>
    <xf numFmtId="0" fontId="3" fillId="0" borderId="30" xfId="1" applyFont="1" applyBorder="1"/>
    <xf numFmtId="2" fontId="4" fillId="0" borderId="41" xfId="1" applyNumberFormat="1" applyFont="1" applyFill="1" applyBorder="1"/>
    <xf numFmtId="2" fontId="4" fillId="0" borderId="41" xfId="1" applyNumberFormat="1" applyFont="1" applyBorder="1"/>
    <xf numFmtId="2" fontId="4" fillId="0" borderId="56" xfId="1" applyNumberFormat="1" applyFont="1" applyBorder="1"/>
    <xf numFmtId="0" fontId="4" fillId="0" borderId="57" xfId="1" applyFont="1" applyBorder="1"/>
    <xf numFmtId="2" fontId="3" fillId="0" borderId="57" xfId="1" applyNumberFormat="1" applyFont="1" applyFill="1" applyBorder="1"/>
    <xf numFmtId="0" fontId="10" fillId="0" borderId="0" xfId="1" applyFont="1" applyBorder="1"/>
    <xf numFmtId="2" fontId="10" fillId="0" borderId="4" xfId="1" applyNumberFormat="1" applyFont="1" applyBorder="1"/>
    <xf numFmtId="2" fontId="10" fillId="0" borderId="13" xfId="1" applyNumberFormat="1" applyFont="1" applyBorder="1"/>
    <xf numFmtId="0" fontId="3" fillId="0" borderId="3" xfId="1" applyFont="1" applyFill="1" applyBorder="1"/>
    <xf numFmtId="2" fontId="3" fillId="0" borderId="4" xfId="1" applyNumberFormat="1" applyFont="1" applyFill="1" applyBorder="1"/>
    <xf numFmtId="2" fontId="3" fillId="0" borderId="40" xfId="1" applyNumberFormat="1" applyFont="1" applyFill="1" applyBorder="1"/>
    <xf numFmtId="2" fontId="4" fillId="0" borderId="19" xfId="0" applyNumberFormat="1" applyFont="1" applyBorder="1" applyAlignment="1">
      <alignment horizontal="center" vertical="center"/>
    </xf>
    <xf numFmtId="0" fontId="4" fillId="0" borderId="8" xfId="1" applyFont="1" applyBorder="1" applyAlignment="1">
      <alignment horizontal="center"/>
    </xf>
    <xf numFmtId="0" fontId="4" fillId="2" borderId="56" xfId="1" applyFont="1" applyFill="1" applyBorder="1" applyAlignment="1">
      <alignment horizontal="center" vertical="center"/>
    </xf>
    <xf numFmtId="0" fontId="4" fillId="2" borderId="58" xfId="1" applyFont="1" applyFill="1" applyBorder="1" applyAlignment="1">
      <alignment horizontal="center" vertical="center"/>
    </xf>
    <xf numFmtId="0" fontId="4" fillId="2" borderId="59" xfId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/>
    </xf>
    <xf numFmtId="0" fontId="8" fillId="2" borderId="56" xfId="1" applyFont="1" applyFill="1" applyBorder="1" applyAlignment="1">
      <alignment horizontal="center"/>
    </xf>
    <xf numFmtId="0" fontId="8" fillId="2" borderId="58" xfId="1" applyFont="1" applyFill="1" applyBorder="1" applyAlignment="1">
      <alignment horizontal="center"/>
    </xf>
    <xf numFmtId="0" fontId="8" fillId="2" borderId="59" xfId="1" applyFont="1" applyFill="1" applyBorder="1" applyAlignment="1">
      <alignment horizontal="center"/>
    </xf>
    <xf numFmtId="0" fontId="4" fillId="2" borderId="62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/>
    </xf>
    <xf numFmtId="0" fontId="4" fillId="2" borderId="63" xfId="1" applyFont="1" applyFill="1" applyBorder="1" applyAlignment="1">
      <alignment horizontal="center" vertical="center"/>
    </xf>
    <xf numFmtId="0" fontId="4" fillId="2" borderId="64" xfId="1" applyFont="1" applyFill="1" applyBorder="1" applyAlignment="1">
      <alignment horizontal="center"/>
    </xf>
    <xf numFmtId="0" fontId="4" fillId="2" borderId="47" xfId="1" applyFont="1" applyFill="1" applyBorder="1" applyAlignment="1">
      <alignment horizontal="center"/>
    </xf>
    <xf numFmtId="0" fontId="4" fillId="2" borderId="60" xfId="1" applyFont="1" applyFill="1" applyBorder="1" applyAlignment="1">
      <alignment horizontal="center" wrapText="1"/>
    </xf>
    <xf numFmtId="0" fontId="4" fillId="2" borderId="61" xfId="1" applyFont="1" applyFill="1" applyBorder="1" applyAlignment="1">
      <alignment horizontal="center" wrapText="1"/>
    </xf>
    <xf numFmtId="0" fontId="4" fillId="2" borderId="68" xfId="1" applyFont="1" applyFill="1" applyBorder="1" applyAlignment="1">
      <alignment horizontal="center"/>
    </xf>
    <xf numFmtId="0" fontId="4" fillId="2" borderId="69" xfId="1" applyFont="1" applyFill="1" applyBorder="1" applyAlignment="1">
      <alignment horizontal="center"/>
    </xf>
    <xf numFmtId="0" fontId="4" fillId="2" borderId="70" xfId="1" applyFont="1" applyFill="1" applyBorder="1" applyAlignment="1">
      <alignment horizontal="center"/>
    </xf>
    <xf numFmtId="0" fontId="4" fillId="2" borderId="71" xfId="1" applyFont="1" applyFill="1" applyBorder="1" applyAlignment="1">
      <alignment horizontal="center" wrapText="1"/>
    </xf>
    <xf numFmtId="0" fontId="4" fillId="2" borderId="21" xfId="1" applyFont="1" applyFill="1" applyBorder="1" applyAlignment="1">
      <alignment horizontal="center" wrapText="1"/>
    </xf>
    <xf numFmtId="0" fontId="4" fillId="2" borderId="66" xfId="1" applyFont="1" applyFill="1" applyBorder="1" applyAlignment="1">
      <alignment horizontal="center" vertical="center"/>
    </xf>
    <xf numFmtId="0" fontId="4" fillId="2" borderId="61" xfId="1" applyFont="1" applyFill="1" applyBorder="1" applyAlignment="1">
      <alignment horizontal="center" vertical="center"/>
    </xf>
    <xf numFmtId="0" fontId="4" fillId="2" borderId="67" xfId="1" applyFont="1" applyFill="1" applyBorder="1" applyAlignment="1">
      <alignment horizontal="center" vertical="center"/>
    </xf>
    <xf numFmtId="0" fontId="4" fillId="2" borderId="16" xfId="1" applyFont="1" applyFill="1" applyBorder="1" applyAlignment="1">
      <alignment horizontal="center"/>
    </xf>
    <xf numFmtId="0" fontId="4" fillId="2" borderId="65" xfId="1" applyFont="1" applyFill="1" applyBorder="1" applyAlignment="1">
      <alignment horizontal="center"/>
    </xf>
    <xf numFmtId="0" fontId="3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wrapText="1"/>
    </xf>
    <xf numFmtId="0" fontId="7" fillId="0" borderId="0" xfId="0" applyFont="1" applyBorder="1" applyAlignment="1">
      <alignment horizontal="right"/>
    </xf>
    <xf numFmtId="0" fontId="7" fillId="0" borderId="21" xfId="0" applyFont="1" applyBorder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48"/>
  <sheetViews>
    <sheetView tabSelected="1" topLeftCell="A132" zoomScale="75" workbookViewId="0">
      <selection activeCell="J148" sqref="A148:IV160"/>
    </sheetView>
  </sheetViews>
  <sheetFormatPr defaultRowHeight="14.25"/>
  <cols>
    <col min="1" max="1" width="21.42578125" style="3" customWidth="1"/>
    <col min="2" max="4" width="9.140625" style="3"/>
    <col min="5" max="5" width="15.42578125" style="3" customWidth="1"/>
    <col min="6" max="6" width="8" style="3" customWidth="1"/>
    <col min="7" max="7" width="13.7109375" style="3" customWidth="1"/>
    <col min="8" max="8" width="11.140625" style="3" customWidth="1"/>
    <col min="9" max="10" width="9.140625" style="3"/>
    <col min="11" max="11" width="11.42578125" style="3" customWidth="1"/>
    <col min="12" max="12" width="11.7109375" style="3" customWidth="1"/>
    <col min="13" max="13" width="5.28515625" style="3" customWidth="1"/>
    <col min="14" max="14" width="11.28515625" style="3" customWidth="1"/>
    <col min="15" max="18" width="9.140625" style="3"/>
    <col min="19" max="19" width="8.28515625" style="3" customWidth="1"/>
    <col min="20" max="20" width="12.42578125" style="3" customWidth="1"/>
    <col min="21" max="16384" width="9.140625" style="3"/>
  </cols>
  <sheetData>
    <row r="1" spans="1:20" ht="23.1" customHeight="1" thickBot="1">
      <c r="A1" s="119" t="s">
        <v>12</v>
      </c>
      <c r="B1" s="119"/>
      <c r="C1" s="119"/>
      <c r="D1" s="1"/>
      <c r="E1" s="1"/>
      <c r="F1" s="1"/>
      <c r="G1" s="1"/>
      <c r="H1" s="1"/>
      <c r="I1" s="2"/>
      <c r="J1" s="2"/>
      <c r="K1" s="2"/>
      <c r="L1" s="2"/>
      <c r="M1" s="2"/>
      <c r="N1" s="2"/>
    </row>
    <row r="2" spans="1:20" ht="23.1" customHeight="1" thickBot="1">
      <c r="A2" s="125" t="s">
        <v>0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7"/>
    </row>
    <row r="3" spans="1:20" ht="23.1" customHeight="1" thickBot="1">
      <c r="A3" s="86"/>
      <c r="B3" s="128" t="s">
        <v>26</v>
      </c>
      <c r="C3" s="129"/>
      <c r="D3" s="129"/>
      <c r="E3" s="129"/>
      <c r="F3" s="129"/>
      <c r="G3" s="129"/>
      <c r="H3" s="130"/>
      <c r="I3" s="133" t="s">
        <v>30</v>
      </c>
      <c r="J3" s="134"/>
      <c r="K3" s="134"/>
      <c r="L3" s="134"/>
      <c r="M3" s="134"/>
      <c r="N3" s="134"/>
      <c r="O3" s="120" t="s">
        <v>31</v>
      </c>
      <c r="P3" s="121"/>
      <c r="Q3" s="121"/>
      <c r="R3" s="121"/>
      <c r="S3" s="121"/>
      <c r="T3" s="122"/>
    </row>
    <row r="4" spans="1:20" ht="23.1" customHeight="1" thickBot="1">
      <c r="A4" s="87" t="s">
        <v>1</v>
      </c>
      <c r="B4" s="132" t="s">
        <v>2</v>
      </c>
      <c r="C4" s="132"/>
      <c r="D4" s="132"/>
      <c r="E4" s="132"/>
      <c r="F4" s="132"/>
      <c r="G4" s="88" t="s">
        <v>3</v>
      </c>
      <c r="H4" s="89" t="s">
        <v>4</v>
      </c>
      <c r="I4" s="131" t="s">
        <v>2</v>
      </c>
      <c r="J4" s="131"/>
      <c r="K4" s="131"/>
      <c r="L4" s="131"/>
      <c r="M4" s="131"/>
      <c r="N4" s="90" t="s">
        <v>4</v>
      </c>
      <c r="O4" s="123" t="s">
        <v>2</v>
      </c>
      <c r="P4" s="123"/>
      <c r="Q4" s="123"/>
      <c r="R4" s="123"/>
      <c r="S4" s="123"/>
      <c r="T4" s="91" t="s">
        <v>4</v>
      </c>
    </row>
    <row r="5" spans="1:20" ht="23.1" customHeight="1">
      <c r="A5" s="4" t="s">
        <v>8</v>
      </c>
      <c r="B5" s="5" t="s">
        <v>16</v>
      </c>
      <c r="C5" s="6"/>
      <c r="D5" s="6"/>
      <c r="E5" s="7"/>
      <c r="F5" s="7"/>
      <c r="G5" s="8"/>
      <c r="H5" s="34">
        <v>850.04</v>
      </c>
      <c r="I5" s="49" t="s">
        <v>32</v>
      </c>
      <c r="J5" s="57"/>
      <c r="K5" s="57"/>
      <c r="L5" s="57"/>
      <c r="M5" s="57"/>
      <c r="N5" s="100">
        <v>5382.74</v>
      </c>
      <c r="O5" s="6"/>
      <c r="P5" s="9"/>
      <c r="Q5" s="9"/>
      <c r="R5" s="9"/>
      <c r="S5" s="9"/>
      <c r="T5" s="65"/>
    </row>
    <row r="6" spans="1:20" ht="23.1" customHeight="1">
      <c r="A6" s="4"/>
      <c r="B6" s="5" t="s">
        <v>42</v>
      </c>
      <c r="C6" s="6"/>
      <c r="D6" s="6"/>
      <c r="E6" s="7"/>
      <c r="F6" s="7"/>
      <c r="G6" s="8"/>
      <c r="H6" s="10">
        <f>655.31*2</f>
        <v>1310.6199999999999</v>
      </c>
      <c r="I6" s="39" t="s">
        <v>33</v>
      </c>
      <c r="J6" s="74"/>
      <c r="K6" s="74"/>
      <c r="L6" s="74"/>
      <c r="M6" s="74"/>
      <c r="N6" s="101">
        <v>460</v>
      </c>
      <c r="O6" s="6"/>
      <c r="P6" s="11"/>
      <c r="Q6" s="11"/>
      <c r="R6" s="11"/>
      <c r="S6" s="11"/>
      <c r="T6" s="66"/>
    </row>
    <row r="7" spans="1:20" ht="23.1" customHeight="1">
      <c r="A7" s="4"/>
      <c r="B7" s="5" t="s">
        <v>39</v>
      </c>
      <c r="C7" s="6"/>
      <c r="D7" s="6"/>
      <c r="E7" s="7"/>
      <c r="F7" s="7"/>
      <c r="G7" s="10"/>
      <c r="H7" s="85">
        <v>1644.44</v>
      </c>
      <c r="I7" s="39" t="s">
        <v>34</v>
      </c>
      <c r="J7" s="11"/>
      <c r="K7" s="11"/>
      <c r="L7" s="11"/>
      <c r="M7" s="11"/>
      <c r="N7" s="60">
        <v>120</v>
      </c>
      <c r="O7" s="6"/>
      <c r="P7" s="11"/>
      <c r="Q7" s="11"/>
      <c r="R7" s="11"/>
      <c r="S7" s="11"/>
      <c r="T7" s="66"/>
    </row>
    <row r="8" spans="1:20" ht="23.1" customHeight="1">
      <c r="A8" s="4"/>
      <c r="B8" s="5"/>
      <c r="C8" s="6"/>
      <c r="D8" s="6"/>
      <c r="E8" s="7"/>
      <c r="F8" s="7"/>
      <c r="G8" s="10"/>
      <c r="H8" s="85"/>
      <c r="I8" s="39" t="s">
        <v>35</v>
      </c>
      <c r="J8" s="74"/>
      <c r="K8" s="74"/>
      <c r="L8" s="74"/>
      <c r="M8" s="74"/>
      <c r="N8" s="101">
        <v>800</v>
      </c>
      <c r="O8" s="6"/>
      <c r="P8" s="11"/>
      <c r="Q8" s="11"/>
      <c r="R8" s="11"/>
      <c r="S8" s="11"/>
      <c r="T8" s="66"/>
    </row>
    <row r="9" spans="1:20" ht="23.1" customHeight="1">
      <c r="A9" s="4"/>
      <c r="B9" s="5"/>
      <c r="C9" s="6"/>
      <c r="D9" s="6"/>
      <c r="E9" s="7"/>
      <c r="F9" s="7"/>
      <c r="G9" s="10"/>
      <c r="H9" s="85"/>
      <c r="I9" s="38" t="s">
        <v>41</v>
      </c>
      <c r="J9" s="33"/>
      <c r="K9" s="33"/>
      <c r="L9" s="33"/>
      <c r="M9" s="33"/>
      <c r="N9" s="43">
        <f>2*723.51</f>
        <v>1447.02</v>
      </c>
      <c r="O9" s="6"/>
      <c r="P9" s="11"/>
      <c r="Q9" s="11"/>
      <c r="R9" s="11"/>
      <c r="S9" s="11"/>
      <c r="T9" s="66"/>
    </row>
    <row r="10" spans="1:20" ht="23.1" customHeight="1" thickBot="1">
      <c r="A10" s="4"/>
      <c r="B10" s="5"/>
      <c r="C10" s="6"/>
      <c r="D10" s="6"/>
      <c r="E10" s="7"/>
      <c r="F10" s="7"/>
      <c r="G10" s="10"/>
      <c r="H10" s="70"/>
      <c r="I10" s="38" t="s">
        <v>45</v>
      </c>
      <c r="J10" s="11"/>
      <c r="K10" s="11"/>
      <c r="L10" s="11"/>
      <c r="M10" s="11"/>
      <c r="N10" s="44">
        <v>1661.22</v>
      </c>
      <c r="O10" s="6"/>
      <c r="P10" s="11"/>
      <c r="Q10" s="11"/>
      <c r="R10" s="11"/>
      <c r="S10" s="11"/>
      <c r="T10" s="67"/>
    </row>
    <row r="11" spans="1:20" ht="23.1" customHeight="1" thickBot="1">
      <c r="A11" s="12"/>
      <c r="B11" s="13"/>
      <c r="C11" s="14"/>
      <c r="D11" s="14"/>
      <c r="E11" s="14"/>
      <c r="F11" s="15"/>
      <c r="G11" s="13"/>
      <c r="H11" s="36">
        <f>SUM(H5:H10)</f>
        <v>3805.1</v>
      </c>
      <c r="I11" s="40"/>
      <c r="J11" s="17"/>
      <c r="K11" s="17"/>
      <c r="L11" s="17"/>
      <c r="M11" s="17"/>
      <c r="N11" s="41">
        <f>SUM(N5:N10)</f>
        <v>9870.98</v>
      </c>
      <c r="O11" s="17"/>
      <c r="P11" s="17"/>
      <c r="Q11" s="17"/>
      <c r="R11" s="17"/>
      <c r="S11" s="18"/>
      <c r="T11" s="19">
        <f>SUM(T5:T5)</f>
        <v>0</v>
      </c>
    </row>
    <row r="12" spans="1:20" ht="23.1" customHeight="1" thickBot="1">
      <c r="A12" s="119" t="str">
        <f>A1</f>
        <v>пр.Ленина д.31</v>
      </c>
      <c r="B12" s="119"/>
      <c r="C12" s="119"/>
      <c r="D12" s="1"/>
      <c r="E12" s="1"/>
      <c r="F12" s="1"/>
      <c r="G12" s="1"/>
      <c r="H12" s="1"/>
      <c r="I12" s="2"/>
      <c r="J12" s="2"/>
      <c r="K12" s="2"/>
      <c r="L12" s="2"/>
      <c r="M12" s="2"/>
      <c r="N12" s="2"/>
    </row>
    <row r="13" spans="1:20" ht="23.1" customHeight="1" thickBot="1">
      <c r="A13" s="125" t="s">
        <v>0</v>
      </c>
      <c r="B13" s="126"/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7"/>
    </row>
    <row r="14" spans="1:20" ht="23.1" customHeight="1" thickBot="1">
      <c r="A14" s="86"/>
      <c r="B14" s="128" t="s">
        <v>26</v>
      </c>
      <c r="C14" s="129"/>
      <c r="D14" s="129"/>
      <c r="E14" s="129"/>
      <c r="F14" s="129"/>
      <c r="G14" s="129"/>
      <c r="H14" s="130"/>
      <c r="I14" s="133" t="s">
        <v>30</v>
      </c>
      <c r="J14" s="134"/>
      <c r="K14" s="134"/>
      <c r="L14" s="134"/>
      <c r="M14" s="134"/>
      <c r="N14" s="134"/>
      <c r="O14" s="120" t="s">
        <v>31</v>
      </c>
      <c r="P14" s="121"/>
      <c r="Q14" s="121"/>
      <c r="R14" s="121"/>
      <c r="S14" s="121"/>
      <c r="T14" s="122"/>
    </row>
    <row r="15" spans="1:20" ht="23.1" customHeight="1" thickBot="1">
      <c r="A15" s="87" t="s">
        <v>1</v>
      </c>
      <c r="B15" s="132" t="s">
        <v>2</v>
      </c>
      <c r="C15" s="132"/>
      <c r="D15" s="132"/>
      <c r="E15" s="132"/>
      <c r="F15" s="132"/>
      <c r="G15" s="88" t="s">
        <v>3</v>
      </c>
      <c r="H15" s="89" t="s">
        <v>4</v>
      </c>
      <c r="I15" s="131" t="s">
        <v>2</v>
      </c>
      <c r="J15" s="131"/>
      <c r="K15" s="131"/>
      <c r="L15" s="131"/>
      <c r="M15" s="131"/>
      <c r="N15" s="90" t="s">
        <v>4</v>
      </c>
      <c r="O15" s="124" t="s">
        <v>2</v>
      </c>
      <c r="P15" s="124"/>
      <c r="Q15" s="124"/>
      <c r="R15" s="124"/>
      <c r="S15" s="124"/>
      <c r="T15" s="95" t="s">
        <v>4</v>
      </c>
    </row>
    <row r="16" spans="1:20" ht="23.1" customHeight="1">
      <c r="A16" s="4" t="s">
        <v>13</v>
      </c>
      <c r="B16" s="5" t="s">
        <v>16</v>
      </c>
      <c r="C16" s="6"/>
      <c r="D16" s="6"/>
      <c r="E16" s="6"/>
      <c r="F16" s="6"/>
      <c r="G16" s="8"/>
      <c r="H16" s="10">
        <v>580.62</v>
      </c>
      <c r="I16" s="49" t="s">
        <v>32</v>
      </c>
      <c r="J16" s="57"/>
      <c r="K16" s="57"/>
      <c r="L16" s="57"/>
      <c r="M16" s="57"/>
      <c r="N16" s="100">
        <v>5382.74</v>
      </c>
      <c r="O16" s="58"/>
      <c r="P16" s="50"/>
      <c r="Q16" s="50"/>
      <c r="R16" s="50"/>
      <c r="S16" s="50"/>
      <c r="T16" s="42"/>
    </row>
    <row r="17" spans="1:22" ht="23.1" customHeight="1">
      <c r="A17" s="21"/>
      <c r="B17" s="5"/>
      <c r="C17" s="6"/>
      <c r="D17" s="6"/>
      <c r="E17" s="6"/>
      <c r="F17" s="6"/>
      <c r="G17" s="8"/>
      <c r="H17" s="10"/>
      <c r="I17" s="39" t="s">
        <v>33</v>
      </c>
      <c r="J17" s="74"/>
      <c r="K17" s="74"/>
      <c r="L17" s="74"/>
      <c r="M17" s="74"/>
      <c r="N17" s="107">
        <f>N6</f>
        <v>460</v>
      </c>
      <c r="O17" s="54"/>
      <c r="P17" s="11"/>
      <c r="Q17" s="11"/>
      <c r="R17" s="11"/>
      <c r="S17" s="11"/>
      <c r="T17" s="44"/>
    </row>
    <row r="18" spans="1:22" ht="23.1" customHeight="1">
      <c r="A18" s="21"/>
      <c r="B18" s="5"/>
      <c r="C18" s="6"/>
      <c r="D18" s="6"/>
      <c r="E18" s="6"/>
      <c r="F18" s="6"/>
      <c r="G18" s="10"/>
      <c r="H18" s="44"/>
      <c r="I18" s="39" t="s">
        <v>34</v>
      </c>
      <c r="J18" s="11"/>
      <c r="K18" s="11"/>
      <c r="L18" s="11"/>
      <c r="M18" s="11"/>
      <c r="N18" s="108">
        <v>120</v>
      </c>
      <c r="O18" s="54"/>
      <c r="P18" s="11"/>
      <c r="Q18" s="11"/>
      <c r="R18" s="11"/>
      <c r="S18" s="11"/>
      <c r="T18" s="44"/>
    </row>
    <row r="19" spans="1:22" ht="23.1" customHeight="1">
      <c r="A19" s="21"/>
      <c r="B19" s="5"/>
      <c r="C19" s="6"/>
      <c r="D19" s="6"/>
      <c r="E19" s="6"/>
      <c r="F19" s="6"/>
      <c r="G19" s="10"/>
      <c r="H19" s="44"/>
      <c r="I19" s="39" t="s">
        <v>35</v>
      </c>
      <c r="J19" s="74"/>
      <c r="K19" s="74"/>
      <c r="L19" s="74"/>
      <c r="M19" s="74"/>
      <c r="N19" s="107">
        <v>800</v>
      </c>
      <c r="O19" s="54"/>
      <c r="P19" s="11"/>
      <c r="Q19" s="11"/>
      <c r="R19" s="11"/>
      <c r="S19" s="11"/>
      <c r="T19" s="44"/>
    </row>
    <row r="20" spans="1:22" ht="23.1" customHeight="1">
      <c r="A20" s="21"/>
      <c r="B20" s="5"/>
      <c r="C20" s="6"/>
      <c r="D20" s="6"/>
      <c r="E20" s="6"/>
      <c r="F20" s="6"/>
      <c r="G20" s="10"/>
      <c r="H20" s="44"/>
      <c r="I20" s="38"/>
      <c r="J20" s="33"/>
      <c r="K20" s="33"/>
      <c r="L20" s="33"/>
      <c r="M20" s="33"/>
      <c r="N20" s="85"/>
      <c r="O20" s="54"/>
      <c r="P20" s="11"/>
      <c r="Q20" s="11"/>
      <c r="R20" s="11"/>
      <c r="S20" s="11"/>
      <c r="T20" s="44"/>
    </row>
    <row r="21" spans="1:22" ht="23.1" customHeight="1" thickBot="1">
      <c r="A21" s="21"/>
      <c r="B21" s="5"/>
      <c r="C21" s="6"/>
      <c r="D21" s="6"/>
      <c r="E21" s="6"/>
      <c r="F21" s="6"/>
      <c r="G21" s="10"/>
      <c r="H21" s="64"/>
      <c r="I21" s="38"/>
      <c r="J21" s="11"/>
      <c r="K21" s="11"/>
      <c r="L21" s="11"/>
      <c r="M21" s="11"/>
      <c r="N21" s="75"/>
      <c r="O21" s="54"/>
      <c r="P21" s="11"/>
      <c r="Q21" s="11"/>
      <c r="R21" s="11"/>
      <c r="S21" s="11"/>
      <c r="T21" s="45"/>
    </row>
    <row r="22" spans="1:22" ht="23.1" customHeight="1" thickBot="1">
      <c r="A22" s="12"/>
      <c r="B22" s="13"/>
      <c r="C22" s="14"/>
      <c r="D22" s="14"/>
      <c r="E22" s="14"/>
      <c r="F22" s="22"/>
      <c r="G22" s="23"/>
      <c r="H22" s="36">
        <f>SUM(H16:H21)</f>
        <v>580.62</v>
      </c>
      <c r="I22" s="40"/>
      <c r="J22" s="17"/>
      <c r="K22" s="17"/>
      <c r="L22" s="17"/>
      <c r="M22" s="17"/>
      <c r="N22" s="109">
        <f>SUM(N16:N21)</f>
        <v>6762.74</v>
      </c>
      <c r="O22" s="40"/>
      <c r="P22" s="17"/>
      <c r="Q22" s="17"/>
      <c r="R22" s="17"/>
      <c r="S22" s="17"/>
      <c r="T22" s="41">
        <f>SUM(T16:T17)</f>
        <v>0</v>
      </c>
    </row>
    <row r="23" spans="1:22" ht="23.1" customHeight="1" thickBot="1">
      <c r="A23" s="119" t="str">
        <f>A1</f>
        <v>пр.Ленина д.31</v>
      </c>
      <c r="B23" s="119"/>
      <c r="C23" s="119"/>
      <c r="D23" s="1"/>
      <c r="E23" s="1"/>
      <c r="F23" s="1"/>
      <c r="G23" s="1"/>
      <c r="H23" s="1"/>
      <c r="I23" s="2"/>
      <c r="J23" s="2"/>
      <c r="K23" s="2"/>
      <c r="L23" s="2"/>
      <c r="M23" s="2"/>
      <c r="N23" s="2"/>
    </row>
    <row r="24" spans="1:22" ht="23.1" customHeight="1" thickBot="1">
      <c r="A24" s="125" t="s">
        <v>0</v>
      </c>
      <c r="B24" s="126"/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7"/>
    </row>
    <row r="25" spans="1:22" ht="23.1" customHeight="1" thickBot="1">
      <c r="A25" s="86"/>
      <c r="B25" s="128" t="s">
        <v>26</v>
      </c>
      <c r="C25" s="129"/>
      <c r="D25" s="129"/>
      <c r="E25" s="129"/>
      <c r="F25" s="129"/>
      <c r="G25" s="129"/>
      <c r="H25" s="130"/>
      <c r="I25" s="133" t="s">
        <v>30</v>
      </c>
      <c r="J25" s="134"/>
      <c r="K25" s="134"/>
      <c r="L25" s="134"/>
      <c r="M25" s="134"/>
      <c r="N25" s="134"/>
      <c r="O25" s="120" t="s">
        <v>31</v>
      </c>
      <c r="P25" s="121"/>
      <c r="Q25" s="121"/>
      <c r="R25" s="121"/>
      <c r="S25" s="121"/>
      <c r="T25" s="122"/>
    </row>
    <row r="26" spans="1:22" ht="23.1" customHeight="1" thickBot="1">
      <c r="A26" s="87" t="s">
        <v>1</v>
      </c>
      <c r="B26" s="132" t="s">
        <v>2</v>
      </c>
      <c r="C26" s="132"/>
      <c r="D26" s="132"/>
      <c r="E26" s="132"/>
      <c r="F26" s="132"/>
      <c r="G26" s="88" t="s">
        <v>3</v>
      </c>
      <c r="H26" s="89" t="s">
        <v>4</v>
      </c>
      <c r="I26" s="135" t="s">
        <v>2</v>
      </c>
      <c r="J26" s="135"/>
      <c r="K26" s="135"/>
      <c r="L26" s="135"/>
      <c r="M26" s="135"/>
      <c r="N26" s="92" t="s">
        <v>4</v>
      </c>
      <c r="O26" s="123" t="s">
        <v>2</v>
      </c>
      <c r="P26" s="123"/>
      <c r="Q26" s="123"/>
      <c r="R26" s="123"/>
      <c r="S26" s="123"/>
      <c r="T26" s="91" t="s">
        <v>4</v>
      </c>
    </row>
    <row r="27" spans="1:22" ht="23.1" customHeight="1">
      <c r="A27" s="4" t="s">
        <v>14</v>
      </c>
      <c r="B27" s="5" t="s">
        <v>16</v>
      </c>
      <c r="C27" s="6"/>
      <c r="D27" s="6"/>
      <c r="E27" s="6"/>
      <c r="F27" s="6"/>
      <c r="G27" s="8"/>
      <c r="H27" s="10">
        <v>560.75</v>
      </c>
      <c r="I27" s="49" t="s">
        <v>32</v>
      </c>
      <c r="J27" s="57"/>
      <c r="K27" s="57"/>
      <c r="L27" s="57"/>
      <c r="M27" s="57"/>
      <c r="N27" s="100">
        <v>5382.74</v>
      </c>
      <c r="O27" s="58"/>
      <c r="P27" s="50"/>
      <c r="Q27" s="50"/>
      <c r="R27" s="50"/>
      <c r="S27" s="50"/>
      <c r="T27" s="63"/>
    </row>
    <row r="28" spans="1:22" ht="23.1" customHeight="1">
      <c r="A28" s="21"/>
      <c r="B28" s="5" t="s">
        <v>36</v>
      </c>
      <c r="C28" s="112"/>
      <c r="D28" s="112"/>
      <c r="E28" s="112"/>
      <c r="F28" s="112"/>
      <c r="G28" s="113"/>
      <c r="H28" s="114">
        <v>1382.9</v>
      </c>
      <c r="I28" s="39" t="s">
        <v>33</v>
      </c>
      <c r="J28" s="74"/>
      <c r="K28" s="74"/>
      <c r="L28" s="74"/>
      <c r="M28" s="74"/>
      <c r="N28" s="101">
        <v>460</v>
      </c>
      <c r="O28" s="54"/>
      <c r="P28" s="11"/>
      <c r="Q28" s="11"/>
      <c r="R28" s="11"/>
      <c r="S28" s="11"/>
      <c r="T28" s="43"/>
      <c r="V28" s="32"/>
    </row>
    <row r="29" spans="1:22" ht="23.1" customHeight="1">
      <c r="A29" s="21"/>
      <c r="B29" s="103" t="s">
        <v>47</v>
      </c>
      <c r="C29" s="6"/>
      <c r="D29" s="6"/>
      <c r="E29" s="6"/>
      <c r="F29" s="6"/>
      <c r="G29" s="8"/>
      <c r="H29" s="10">
        <v>1556.13</v>
      </c>
      <c r="I29" s="39" t="s">
        <v>34</v>
      </c>
      <c r="J29" s="11"/>
      <c r="K29" s="11"/>
      <c r="L29" s="11"/>
      <c r="M29" s="11"/>
      <c r="N29" s="60">
        <v>120</v>
      </c>
      <c r="O29" s="54"/>
      <c r="P29" s="11"/>
      <c r="Q29" s="11"/>
      <c r="R29" s="11"/>
      <c r="S29" s="11"/>
      <c r="T29" s="44"/>
    </row>
    <row r="30" spans="1:22" ht="23.1" customHeight="1">
      <c r="A30" s="21"/>
      <c r="B30" s="5"/>
      <c r="C30" s="6"/>
      <c r="D30" s="6"/>
      <c r="E30" s="6"/>
      <c r="F30" s="6"/>
      <c r="G30" s="8"/>
      <c r="H30" s="10"/>
      <c r="I30" s="39" t="s">
        <v>35</v>
      </c>
      <c r="J30" s="74"/>
      <c r="K30" s="74"/>
      <c r="L30" s="74"/>
      <c r="M30" s="74"/>
      <c r="N30" s="101">
        <v>800</v>
      </c>
      <c r="O30" s="54"/>
      <c r="P30" s="11"/>
      <c r="Q30" s="11"/>
      <c r="R30" s="11"/>
      <c r="S30" s="11"/>
      <c r="T30" s="44"/>
    </row>
    <row r="31" spans="1:22" ht="23.1" customHeight="1">
      <c r="A31" s="21"/>
      <c r="B31" s="5"/>
      <c r="C31" s="6"/>
      <c r="D31" s="6"/>
      <c r="E31" s="6"/>
      <c r="F31" s="6"/>
      <c r="G31" s="8"/>
      <c r="H31" s="10"/>
      <c r="I31" s="38" t="s">
        <v>46</v>
      </c>
      <c r="J31" s="11"/>
      <c r="K31" s="11"/>
      <c r="L31" s="11"/>
      <c r="M31" s="11"/>
      <c r="N31" s="44">
        <v>1291</v>
      </c>
      <c r="O31" s="54"/>
      <c r="P31" s="11"/>
      <c r="Q31" s="11"/>
      <c r="R31" s="11"/>
      <c r="S31" s="11"/>
      <c r="T31" s="44"/>
    </row>
    <row r="32" spans="1:22" ht="23.1" customHeight="1">
      <c r="A32" s="21"/>
      <c r="B32" s="5"/>
      <c r="C32" s="6"/>
      <c r="D32" s="6"/>
      <c r="E32" s="6"/>
      <c r="F32" s="6"/>
      <c r="G32" s="8"/>
      <c r="H32" s="10"/>
      <c r="I32" s="38"/>
      <c r="J32" s="11"/>
      <c r="K32" s="11"/>
      <c r="L32" s="11"/>
      <c r="M32" s="11"/>
      <c r="N32" s="44"/>
      <c r="O32" s="54"/>
      <c r="P32" s="11"/>
      <c r="Q32" s="11"/>
      <c r="R32" s="11"/>
      <c r="S32" s="11"/>
      <c r="T32" s="44"/>
    </row>
    <row r="33" spans="1:20" ht="23.1" customHeight="1">
      <c r="A33" s="21"/>
      <c r="B33" s="5"/>
      <c r="C33" s="6"/>
      <c r="D33" s="6"/>
      <c r="E33" s="6"/>
      <c r="F33" s="6"/>
      <c r="G33" s="8"/>
      <c r="H33" s="10"/>
      <c r="I33" s="38"/>
      <c r="J33" s="11"/>
      <c r="K33" s="11"/>
      <c r="L33" s="11"/>
      <c r="M33" s="11"/>
      <c r="N33" s="44"/>
      <c r="O33" s="54"/>
      <c r="P33" s="11"/>
      <c r="Q33" s="11"/>
      <c r="R33" s="11"/>
      <c r="S33" s="11"/>
      <c r="T33" s="44"/>
    </row>
    <row r="34" spans="1:20" ht="23.1" customHeight="1" thickBot="1">
      <c r="A34" s="21"/>
      <c r="B34" s="5"/>
      <c r="C34" s="6"/>
      <c r="D34" s="6"/>
      <c r="E34" s="6"/>
      <c r="F34" s="6"/>
      <c r="G34" s="8"/>
      <c r="H34" s="10"/>
      <c r="I34" s="38"/>
      <c r="J34" s="6"/>
      <c r="K34" s="6"/>
      <c r="L34" s="6"/>
      <c r="M34" s="6"/>
      <c r="N34" s="64"/>
      <c r="O34" s="39"/>
      <c r="P34" s="6"/>
      <c r="Q34" s="6"/>
      <c r="R34" s="6"/>
      <c r="S34" s="24"/>
      <c r="T34" s="53"/>
    </row>
    <row r="35" spans="1:20" ht="23.1" customHeight="1" thickBot="1">
      <c r="A35" s="12"/>
      <c r="B35" s="13"/>
      <c r="C35" s="14"/>
      <c r="D35" s="14"/>
      <c r="E35" s="14"/>
      <c r="F35" s="22"/>
      <c r="G35" s="13"/>
      <c r="H35" s="36">
        <f>SUM(H27:H34)</f>
        <v>3499.78</v>
      </c>
      <c r="I35" s="40"/>
      <c r="J35" s="17"/>
      <c r="K35" s="17"/>
      <c r="L35" s="17"/>
      <c r="M35" s="18"/>
      <c r="N35" s="56">
        <f>SUM(N27:N34)</f>
        <v>8053.74</v>
      </c>
      <c r="O35" s="40"/>
      <c r="P35" s="17"/>
      <c r="Q35" s="17"/>
      <c r="R35" s="17"/>
      <c r="S35" s="18"/>
      <c r="T35" s="56">
        <f>SUM(T27:T34)</f>
        <v>0</v>
      </c>
    </row>
    <row r="36" spans="1:20" ht="23.1" customHeight="1" thickBot="1">
      <c r="A36" s="119" t="str">
        <f>A1</f>
        <v>пр.Ленина д.31</v>
      </c>
      <c r="B36" s="119"/>
      <c r="C36" s="119"/>
      <c r="D36" s="1"/>
      <c r="E36" s="1"/>
      <c r="F36" s="1"/>
      <c r="G36" s="1"/>
      <c r="H36" s="1"/>
      <c r="I36" s="2"/>
      <c r="J36" s="2"/>
      <c r="K36" s="2"/>
      <c r="L36" s="2"/>
      <c r="M36" s="2"/>
      <c r="N36" s="2"/>
    </row>
    <row r="37" spans="1:20" ht="23.1" customHeight="1" thickBot="1">
      <c r="A37" s="125" t="s">
        <v>0</v>
      </c>
      <c r="B37" s="126"/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7"/>
    </row>
    <row r="38" spans="1:20" ht="23.1" customHeight="1" thickBot="1">
      <c r="A38" s="86"/>
      <c r="B38" s="128" t="s">
        <v>26</v>
      </c>
      <c r="C38" s="129"/>
      <c r="D38" s="129"/>
      <c r="E38" s="129"/>
      <c r="F38" s="129"/>
      <c r="G38" s="129"/>
      <c r="H38" s="130"/>
      <c r="I38" s="138" t="s">
        <v>30</v>
      </c>
      <c r="J38" s="139"/>
      <c r="K38" s="139"/>
      <c r="L38" s="139"/>
      <c r="M38" s="139"/>
      <c r="N38" s="139"/>
      <c r="O38" s="120" t="s">
        <v>31</v>
      </c>
      <c r="P38" s="121"/>
      <c r="Q38" s="121"/>
      <c r="R38" s="121"/>
      <c r="S38" s="121"/>
      <c r="T38" s="122"/>
    </row>
    <row r="39" spans="1:20" ht="23.1" customHeight="1" thickBot="1">
      <c r="A39" s="87" t="s">
        <v>1</v>
      </c>
      <c r="B39" s="132" t="s">
        <v>2</v>
      </c>
      <c r="C39" s="132"/>
      <c r="D39" s="132"/>
      <c r="E39" s="132"/>
      <c r="F39" s="132"/>
      <c r="G39" s="88" t="s">
        <v>3</v>
      </c>
      <c r="H39" s="93" t="s">
        <v>4</v>
      </c>
      <c r="I39" s="136" t="s">
        <v>2</v>
      </c>
      <c r="J39" s="137"/>
      <c r="K39" s="137"/>
      <c r="L39" s="137"/>
      <c r="M39" s="137"/>
      <c r="N39" s="94" t="s">
        <v>4</v>
      </c>
      <c r="O39" s="143" t="s">
        <v>2</v>
      </c>
      <c r="P39" s="124"/>
      <c r="Q39" s="124"/>
      <c r="R39" s="124"/>
      <c r="S39" s="124"/>
      <c r="T39" s="95" t="s">
        <v>4</v>
      </c>
    </row>
    <row r="40" spans="1:20" ht="23.1" customHeight="1">
      <c r="A40" s="4" t="s">
        <v>15</v>
      </c>
      <c r="B40" s="5" t="s">
        <v>16</v>
      </c>
      <c r="C40" s="6"/>
      <c r="D40" s="6"/>
      <c r="E40" s="6"/>
      <c r="F40" s="6"/>
      <c r="G40" s="8"/>
      <c r="H40" s="10">
        <v>1064.03</v>
      </c>
      <c r="I40" s="49" t="s">
        <v>32</v>
      </c>
      <c r="J40" s="57"/>
      <c r="K40" s="57"/>
      <c r="L40" s="57"/>
      <c r="M40" s="57"/>
      <c r="N40" s="100">
        <v>5382.74</v>
      </c>
      <c r="O40" s="49"/>
      <c r="P40" s="50"/>
      <c r="Q40" s="50"/>
      <c r="R40" s="50"/>
      <c r="S40" s="50"/>
      <c r="T40" s="63"/>
    </row>
    <row r="41" spans="1:20" ht="23.1" customHeight="1">
      <c r="A41" s="21"/>
      <c r="B41" s="5" t="s">
        <v>42</v>
      </c>
      <c r="C41" s="6"/>
      <c r="D41" s="6"/>
      <c r="E41" s="7"/>
      <c r="F41" s="7"/>
      <c r="G41" s="8"/>
      <c r="H41" s="10">
        <f>655.31*2</f>
        <v>1310.6199999999999</v>
      </c>
      <c r="I41" s="39" t="s">
        <v>33</v>
      </c>
      <c r="J41" s="74"/>
      <c r="K41" s="74"/>
      <c r="L41" s="74"/>
      <c r="M41" s="74"/>
      <c r="N41" s="107">
        <v>460</v>
      </c>
      <c r="O41" s="39"/>
      <c r="P41" s="11"/>
      <c r="Q41" s="11"/>
      <c r="R41" s="11"/>
      <c r="S41" s="11"/>
      <c r="T41" s="59"/>
    </row>
    <row r="42" spans="1:20" ht="23.1" customHeight="1">
      <c r="A42" s="21"/>
      <c r="B42" s="5"/>
      <c r="C42" s="6"/>
      <c r="D42" s="6"/>
      <c r="E42" s="7"/>
      <c r="F42" s="7"/>
      <c r="G42" s="10"/>
      <c r="H42" s="75"/>
      <c r="I42" s="39" t="s">
        <v>34</v>
      </c>
      <c r="J42" s="11"/>
      <c r="K42" s="11"/>
      <c r="L42" s="11"/>
      <c r="M42" s="11"/>
      <c r="N42" s="108">
        <v>120</v>
      </c>
      <c r="O42" s="39"/>
      <c r="P42" s="11"/>
      <c r="Q42" s="11"/>
      <c r="R42" s="11"/>
      <c r="S42" s="11"/>
      <c r="T42" s="59"/>
    </row>
    <row r="43" spans="1:20" ht="23.1" customHeight="1">
      <c r="A43" s="21"/>
      <c r="B43" s="5"/>
      <c r="C43" s="6"/>
      <c r="D43" s="6"/>
      <c r="E43" s="7"/>
      <c r="F43" s="7"/>
      <c r="G43" s="10"/>
      <c r="H43" s="75"/>
      <c r="I43" s="39" t="s">
        <v>35</v>
      </c>
      <c r="J43" s="74"/>
      <c r="K43" s="74"/>
      <c r="L43" s="74"/>
      <c r="M43" s="74"/>
      <c r="N43" s="107">
        <v>800</v>
      </c>
      <c r="O43" s="39"/>
      <c r="P43" s="11"/>
      <c r="Q43" s="11"/>
      <c r="R43" s="11"/>
      <c r="S43" s="11"/>
      <c r="T43" s="59"/>
    </row>
    <row r="44" spans="1:20" ht="23.1" customHeight="1">
      <c r="A44" s="21"/>
      <c r="B44" s="5"/>
      <c r="C44" s="6"/>
      <c r="D44" s="6"/>
      <c r="E44" s="7"/>
      <c r="F44" s="7"/>
      <c r="G44" s="10"/>
      <c r="H44" s="75"/>
      <c r="I44" s="38"/>
      <c r="J44" s="11"/>
      <c r="K44" s="11"/>
      <c r="L44" s="11"/>
      <c r="M44" s="11"/>
      <c r="N44" s="75"/>
      <c r="O44" s="39"/>
      <c r="P44" s="11"/>
      <c r="Q44" s="11"/>
      <c r="R44" s="11"/>
      <c r="S44" s="11"/>
      <c r="T44" s="59"/>
    </row>
    <row r="45" spans="1:20" ht="23.1" customHeight="1" thickBot="1">
      <c r="A45" s="21"/>
      <c r="B45" s="5"/>
      <c r="C45" s="6"/>
      <c r="D45" s="6"/>
      <c r="E45" s="7"/>
      <c r="F45" s="7"/>
      <c r="G45" s="10"/>
      <c r="H45" s="76"/>
      <c r="I45" s="39"/>
      <c r="J45" s="11"/>
      <c r="K45" s="102"/>
      <c r="L45" s="11"/>
      <c r="M45" s="11"/>
      <c r="N45" s="110"/>
      <c r="O45" s="39"/>
      <c r="P45" s="11"/>
      <c r="Q45" s="11"/>
      <c r="R45" s="11"/>
      <c r="S45" s="11"/>
      <c r="T45" s="68"/>
    </row>
    <row r="46" spans="1:20" ht="23.1" customHeight="1" thickBot="1">
      <c r="A46" s="12"/>
      <c r="B46" s="13"/>
      <c r="C46" s="14"/>
      <c r="D46" s="14"/>
      <c r="E46" s="14"/>
      <c r="F46" s="22"/>
      <c r="G46" s="13"/>
      <c r="H46" s="36">
        <f>SUM(H40:H45)</f>
        <v>2374.6499999999996</v>
      </c>
      <c r="I46" s="40"/>
      <c r="J46" s="17"/>
      <c r="K46" s="17"/>
      <c r="L46" s="17"/>
      <c r="M46" s="17"/>
      <c r="N46" s="109">
        <f>SUM(N40:N45)</f>
        <v>6762.74</v>
      </c>
      <c r="O46" s="40"/>
      <c r="P46" s="17"/>
      <c r="Q46" s="17"/>
      <c r="R46" s="17"/>
      <c r="S46" s="17"/>
      <c r="T46" s="41">
        <f>SUM(T40:T41)</f>
        <v>0</v>
      </c>
    </row>
    <row r="47" spans="1:20" ht="23.1" customHeight="1" thickBot="1">
      <c r="A47" s="119" t="str">
        <f>A36</f>
        <v>пр.Ленина д.31</v>
      </c>
      <c r="B47" s="119"/>
      <c r="C47" s="119"/>
      <c r="D47" s="1"/>
      <c r="E47" s="1"/>
      <c r="F47" s="1"/>
      <c r="G47" s="1"/>
      <c r="H47" s="1"/>
      <c r="I47" s="2"/>
      <c r="J47" s="2"/>
      <c r="K47" s="2"/>
      <c r="L47" s="2"/>
      <c r="M47" s="2"/>
      <c r="N47" s="2"/>
    </row>
    <row r="48" spans="1:20" ht="23.1" customHeight="1" thickBot="1">
      <c r="A48" s="125" t="s">
        <v>0</v>
      </c>
      <c r="B48" s="126"/>
      <c r="C48" s="126"/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7"/>
    </row>
    <row r="49" spans="1:20" ht="23.1" customHeight="1" thickBot="1">
      <c r="A49" s="86"/>
      <c r="B49" s="128" t="s">
        <v>26</v>
      </c>
      <c r="C49" s="129"/>
      <c r="D49" s="129"/>
      <c r="E49" s="129"/>
      <c r="F49" s="129"/>
      <c r="G49" s="129"/>
      <c r="H49" s="130"/>
      <c r="I49" s="133" t="s">
        <v>30</v>
      </c>
      <c r="J49" s="134"/>
      <c r="K49" s="134"/>
      <c r="L49" s="134"/>
      <c r="M49" s="134"/>
      <c r="N49" s="134"/>
      <c r="O49" s="120" t="s">
        <v>31</v>
      </c>
      <c r="P49" s="121"/>
      <c r="Q49" s="121"/>
      <c r="R49" s="121"/>
      <c r="S49" s="121"/>
      <c r="T49" s="122"/>
    </row>
    <row r="50" spans="1:20" ht="23.1" customHeight="1" thickBot="1">
      <c r="A50" s="87" t="s">
        <v>1</v>
      </c>
      <c r="B50" s="132" t="s">
        <v>2</v>
      </c>
      <c r="C50" s="132"/>
      <c r="D50" s="132"/>
      <c r="E50" s="132"/>
      <c r="F50" s="132"/>
      <c r="G50" s="88" t="s">
        <v>3</v>
      </c>
      <c r="H50" s="89" t="s">
        <v>4</v>
      </c>
      <c r="I50" s="135" t="s">
        <v>2</v>
      </c>
      <c r="J50" s="135"/>
      <c r="K50" s="135"/>
      <c r="L50" s="135"/>
      <c r="M50" s="135"/>
      <c r="N50" s="92" t="s">
        <v>4</v>
      </c>
      <c r="O50" s="124" t="s">
        <v>2</v>
      </c>
      <c r="P50" s="124"/>
      <c r="Q50" s="124"/>
      <c r="R50" s="124"/>
      <c r="S50" s="124"/>
      <c r="T50" s="95" t="s">
        <v>4</v>
      </c>
    </row>
    <row r="51" spans="1:20" ht="23.1" customHeight="1">
      <c r="A51" s="4" t="s">
        <v>17</v>
      </c>
      <c r="B51" s="5" t="s">
        <v>48</v>
      </c>
      <c r="C51" s="6"/>
      <c r="D51" s="6"/>
      <c r="E51" s="6"/>
      <c r="F51" s="6"/>
      <c r="G51" s="8"/>
      <c r="H51" s="20">
        <f>727.06+178.68</f>
        <v>905.74</v>
      </c>
      <c r="I51" s="49" t="s">
        <v>32</v>
      </c>
      <c r="J51" s="57"/>
      <c r="K51" s="57"/>
      <c r="L51" s="57"/>
      <c r="M51" s="57"/>
      <c r="N51" s="100">
        <v>5382.74</v>
      </c>
      <c r="O51" s="104"/>
      <c r="P51" s="105"/>
      <c r="Q51" s="105"/>
      <c r="R51" s="105"/>
      <c r="S51" s="105"/>
      <c r="T51" s="63"/>
    </row>
    <row r="52" spans="1:20" ht="23.1" customHeight="1">
      <c r="A52" s="4"/>
      <c r="B52" s="5" t="s">
        <v>39</v>
      </c>
      <c r="C52" s="6"/>
      <c r="D52" s="6"/>
      <c r="E52" s="6"/>
      <c r="F52" s="6"/>
      <c r="G52" s="10"/>
      <c r="H52" s="66">
        <v>15384.35</v>
      </c>
      <c r="I52" s="39" t="s">
        <v>33</v>
      </c>
      <c r="J52" s="74"/>
      <c r="K52" s="74"/>
      <c r="L52" s="74"/>
      <c r="M52" s="74"/>
      <c r="N52" s="101">
        <v>460</v>
      </c>
      <c r="O52" s="38"/>
      <c r="P52" s="6"/>
      <c r="Q52" s="6"/>
      <c r="R52" s="6"/>
      <c r="S52" s="6"/>
      <c r="T52" s="44"/>
    </row>
    <row r="53" spans="1:20" ht="23.1" customHeight="1">
      <c r="A53" s="4"/>
      <c r="B53" s="5"/>
      <c r="C53" s="6"/>
      <c r="D53" s="6"/>
      <c r="E53" s="6"/>
      <c r="F53" s="6"/>
      <c r="G53" s="10"/>
      <c r="H53" s="77"/>
      <c r="I53" s="39" t="s">
        <v>34</v>
      </c>
      <c r="J53" s="11"/>
      <c r="K53" s="11"/>
      <c r="L53" s="11"/>
      <c r="M53" s="11"/>
      <c r="N53" s="60">
        <v>120</v>
      </c>
      <c r="O53" s="38"/>
      <c r="P53" s="6"/>
      <c r="Q53" s="6"/>
      <c r="R53" s="6"/>
      <c r="S53" s="6"/>
      <c r="T53" s="44"/>
    </row>
    <row r="54" spans="1:20" ht="23.1" customHeight="1">
      <c r="A54" s="4"/>
      <c r="B54" s="5"/>
      <c r="C54" s="6"/>
      <c r="D54" s="6"/>
      <c r="E54" s="6"/>
      <c r="F54" s="6"/>
      <c r="G54" s="10"/>
      <c r="H54" s="77"/>
      <c r="I54" s="39" t="s">
        <v>35</v>
      </c>
      <c r="J54" s="74"/>
      <c r="K54" s="74"/>
      <c r="L54" s="74"/>
      <c r="M54" s="74"/>
      <c r="N54" s="101">
        <v>800</v>
      </c>
      <c r="O54" s="38"/>
      <c r="P54" s="6"/>
      <c r="Q54" s="6"/>
      <c r="R54" s="6"/>
      <c r="S54" s="6"/>
      <c r="T54" s="44"/>
    </row>
    <row r="55" spans="1:20" ht="23.1" customHeight="1">
      <c r="A55" s="4"/>
      <c r="B55" s="5"/>
      <c r="C55" s="6"/>
      <c r="D55" s="6"/>
      <c r="E55" s="6"/>
      <c r="F55" s="6"/>
      <c r="G55" s="10"/>
      <c r="H55" s="77"/>
      <c r="I55" s="38"/>
      <c r="J55" s="6"/>
      <c r="K55" s="6"/>
      <c r="L55" s="6"/>
      <c r="M55" s="6"/>
      <c r="N55" s="43"/>
      <c r="O55" s="38"/>
      <c r="P55" s="6"/>
      <c r="Q55" s="6"/>
      <c r="R55" s="6"/>
      <c r="S55" s="6"/>
      <c r="T55" s="44"/>
    </row>
    <row r="56" spans="1:20" ht="23.1" customHeight="1" thickBot="1">
      <c r="A56" s="4"/>
      <c r="B56" s="5"/>
      <c r="C56" s="6"/>
      <c r="D56" s="6"/>
      <c r="E56" s="6"/>
      <c r="F56" s="6"/>
      <c r="G56" s="10"/>
      <c r="H56" s="69"/>
      <c r="I56" s="38"/>
      <c r="J56" s="6"/>
      <c r="K56" s="6"/>
      <c r="L56" s="6"/>
      <c r="M56" s="6"/>
      <c r="N56" s="70"/>
      <c r="O56" s="39"/>
      <c r="P56" s="11"/>
      <c r="Q56" s="11"/>
      <c r="R56" s="11"/>
      <c r="S56" s="11"/>
      <c r="T56" s="45"/>
    </row>
    <row r="57" spans="1:20" ht="23.1" customHeight="1" thickBot="1">
      <c r="A57" s="12"/>
      <c r="B57" s="13"/>
      <c r="C57" s="14"/>
      <c r="D57" s="14"/>
      <c r="E57" s="14"/>
      <c r="F57" s="22"/>
      <c r="G57" s="13"/>
      <c r="H57" s="16">
        <f>SUM(H51:H56)</f>
        <v>16290.09</v>
      </c>
      <c r="I57" s="25"/>
      <c r="J57" s="26"/>
      <c r="K57" s="26"/>
      <c r="L57" s="26"/>
      <c r="M57" s="27"/>
      <c r="N57" s="36">
        <f>SUM(N51:N56)</f>
        <v>6762.74</v>
      </c>
      <c r="O57" s="40"/>
      <c r="P57" s="17"/>
      <c r="Q57" s="17"/>
      <c r="R57" s="17"/>
      <c r="S57" s="17"/>
      <c r="T57" s="41">
        <f>SUM(T51:T51)</f>
        <v>0</v>
      </c>
    </row>
    <row r="58" spans="1:20" ht="23.1" customHeight="1" thickBot="1">
      <c r="A58" s="119" t="str">
        <f>A47</f>
        <v>пр.Ленина д.31</v>
      </c>
      <c r="B58" s="119"/>
      <c r="C58" s="119"/>
      <c r="D58" s="1"/>
      <c r="E58" s="1"/>
      <c r="F58" s="1"/>
      <c r="G58" s="1"/>
      <c r="H58" s="1"/>
      <c r="I58" s="2"/>
      <c r="J58" s="2"/>
      <c r="K58" s="2"/>
      <c r="L58" s="2"/>
      <c r="M58" s="2"/>
      <c r="N58" s="2"/>
    </row>
    <row r="59" spans="1:20" ht="23.1" customHeight="1" thickBot="1">
      <c r="A59" s="125" t="s">
        <v>0</v>
      </c>
      <c r="B59" s="126"/>
      <c r="C59" s="126"/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7"/>
    </row>
    <row r="60" spans="1:20" ht="23.1" customHeight="1" thickBot="1">
      <c r="A60" s="86"/>
      <c r="B60" s="128" t="s">
        <v>26</v>
      </c>
      <c r="C60" s="129"/>
      <c r="D60" s="129"/>
      <c r="E60" s="129"/>
      <c r="F60" s="129"/>
      <c r="G60" s="129"/>
      <c r="H60" s="130"/>
      <c r="I60" s="133" t="s">
        <v>30</v>
      </c>
      <c r="J60" s="134"/>
      <c r="K60" s="134"/>
      <c r="L60" s="134"/>
      <c r="M60" s="134"/>
      <c r="N60" s="134"/>
      <c r="O60" s="120" t="s">
        <v>31</v>
      </c>
      <c r="P60" s="121"/>
      <c r="Q60" s="121"/>
      <c r="R60" s="121"/>
      <c r="S60" s="121"/>
      <c r="T60" s="122"/>
    </row>
    <row r="61" spans="1:20" ht="23.1" customHeight="1" thickBot="1">
      <c r="A61" s="87" t="s">
        <v>1</v>
      </c>
      <c r="B61" s="132" t="s">
        <v>2</v>
      </c>
      <c r="C61" s="132"/>
      <c r="D61" s="132"/>
      <c r="E61" s="132"/>
      <c r="F61" s="132"/>
      <c r="G61" s="88" t="s">
        <v>3</v>
      </c>
      <c r="H61" s="89" t="s">
        <v>4</v>
      </c>
      <c r="I61" s="131" t="s">
        <v>2</v>
      </c>
      <c r="J61" s="131"/>
      <c r="K61" s="131"/>
      <c r="L61" s="131"/>
      <c r="M61" s="131"/>
      <c r="N61" s="90" t="s">
        <v>4</v>
      </c>
      <c r="O61" s="124" t="s">
        <v>2</v>
      </c>
      <c r="P61" s="124"/>
      <c r="Q61" s="124"/>
      <c r="R61" s="124"/>
      <c r="S61" s="124"/>
      <c r="T61" s="95" t="s">
        <v>4</v>
      </c>
    </row>
    <row r="62" spans="1:20" ht="23.1" customHeight="1">
      <c r="A62" s="4" t="s">
        <v>18</v>
      </c>
      <c r="B62" s="115"/>
      <c r="C62" s="33"/>
      <c r="D62" s="33"/>
      <c r="E62" s="33"/>
      <c r="F62" s="33"/>
      <c r="G62" s="116"/>
      <c r="H62" s="34"/>
      <c r="I62" s="49" t="s">
        <v>32</v>
      </c>
      <c r="J62" s="57"/>
      <c r="K62" s="57"/>
      <c r="L62" s="57"/>
      <c r="M62" s="57"/>
      <c r="N62" s="100">
        <v>5382.74</v>
      </c>
      <c r="O62" s="104" t="s">
        <v>11</v>
      </c>
      <c r="P62" s="50"/>
      <c r="Q62" s="50"/>
      <c r="R62" s="50"/>
      <c r="S62" s="50"/>
      <c r="T62" s="63">
        <v>3039.23</v>
      </c>
    </row>
    <row r="63" spans="1:20" ht="23.1" customHeight="1">
      <c r="A63" s="21"/>
      <c r="B63" s="5"/>
      <c r="C63" s="6"/>
      <c r="D63" s="6"/>
      <c r="E63" s="7"/>
      <c r="F63" s="7"/>
      <c r="G63" s="8"/>
      <c r="H63" s="10"/>
      <c r="I63" s="39" t="s">
        <v>33</v>
      </c>
      <c r="J63" s="74"/>
      <c r="K63" s="74"/>
      <c r="L63" s="74"/>
      <c r="M63" s="74"/>
      <c r="N63" s="107">
        <v>460</v>
      </c>
      <c r="O63" s="39"/>
      <c r="P63" s="11"/>
      <c r="Q63" s="11"/>
      <c r="R63" s="11"/>
      <c r="S63" s="11"/>
      <c r="T63" s="59"/>
    </row>
    <row r="64" spans="1:20" ht="23.1" customHeight="1">
      <c r="A64" s="21"/>
      <c r="B64" s="5"/>
      <c r="C64" s="6"/>
      <c r="D64" s="6"/>
      <c r="E64" s="6"/>
      <c r="F64" s="6"/>
      <c r="G64" s="8"/>
      <c r="H64" s="10"/>
      <c r="I64" s="39" t="s">
        <v>34</v>
      </c>
      <c r="J64" s="11"/>
      <c r="K64" s="11"/>
      <c r="L64" s="11"/>
      <c r="M64" s="11"/>
      <c r="N64" s="108">
        <v>120</v>
      </c>
      <c r="O64" s="39"/>
      <c r="P64" s="11"/>
      <c r="Q64" s="11"/>
      <c r="R64" s="11"/>
      <c r="S64" s="11"/>
      <c r="T64" s="59"/>
    </row>
    <row r="65" spans="1:20" ht="23.1" customHeight="1">
      <c r="A65" s="21"/>
      <c r="B65" s="5"/>
      <c r="C65" s="6"/>
      <c r="D65" s="6"/>
      <c r="E65" s="6"/>
      <c r="F65" s="6"/>
      <c r="G65" s="10"/>
      <c r="H65" s="10"/>
      <c r="I65" s="38" t="s">
        <v>37</v>
      </c>
      <c r="J65" s="6"/>
      <c r="K65" s="6"/>
      <c r="L65" s="6"/>
      <c r="M65" s="6"/>
      <c r="N65" s="85">
        <f>1697.47+1187.6+770.4</f>
        <v>3655.47</v>
      </c>
      <c r="O65" s="38"/>
      <c r="P65" s="6"/>
      <c r="Q65" s="6"/>
      <c r="R65" s="6"/>
      <c r="S65" s="6"/>
      <c r="T65" s="44"/>
    </row>
    <row r="66" spans="1:20" ht="23.1" customHeight="1" thickBot="1">
      <c r="A66" s="21"/>
      <c r="B66" s="5"/>
      <c r="C66" s="6"/>
      <c r="D66" s="6"/>
      <c r="E66" s="6"/>
      <c r="F66" s="6"/>
      <c r="G66" s="10"/>
      <c r="H66" s="10"/>
      <c r="I66" s="38" t="s">
        <v>49</v>
      </c>
      <c r="J66" s="6"/>
      <c r="K66" s="6"/>
      <c r="L66" s="6"/>
      <c r="M66" s="6"/>
      <c r="N66" s="111">
        <v>5693.38</v>
      </c>
      <c r="O66" s="38"/>
      <c r="P66" s="6"/>
      <c r="Q66" s="6"/>
      <c r="R66" s="6"/>
      <c r="S66" s="6"/>
      <c r="T66" s="45"/>
    </row>
    <row r="67" spans="1:20" ht="23.1" customHeight="1" thickBot="1">
      <c r="A67" s="12"/>
      <c r="B67" s="13"/>
      <c r="C67" s="14"/>
      <c r="D67" s="14"/>
      <c r="E67" s="14"/>
      <c r="F67" s="22"/>
      <c r="G67" s="13"/>
      <c r="H67" s="36">
        <f>SUM(H62:H66)</f>
        <v>0</v>
      </c>
      <c r="I67" s="40"/>
      <c r="J67" s="17"/>
      <c r="K67" s="17"/>
      <c r="L67" s="17"/>
      <c r="M67" s="17"/>
      <c r="N67" s="109">
        <f>SUM(N62:N66)</f>
        <v>15311.59</v>
      </c>
      <c r="O67" s="40"/>
      <c r="P67" s="17"/>
      <c r="Q67" s="17"/>
      <c r="R67" s="17"/>
      <c r="S67" s="17"/>
      <c r="T67" s="41">
        <f>SUM(T62:T64)</f>
        <v>3039.23</v>
      </c>
    </row>
    <row r="68" spans="1:20" ht="23.1" customHeight="1" thickBot="1">
      <c r="A68" s="119" t="str">
        <f>A58</f>
        <v>пр.Ленина д.31</v>
      </c>
      <c r="B68" s="119"/>
      <c r="C68" s="119"/>
      <c r="D68" s="1"/>
      <c r="E68" s="1"/>
      <c r="F68" s="1"/>
      <c r="G68" s="1"/>
      <c r="H68" s="1"/>
      <c r="I68" s="2"/>
      <c r="J68" s="2"/>
      <c r="K68" s="2"/>
      <c r="L68" s="2"/>
      <c r="M68" s="2"/>
      <c r="N68" s="2"/>
    </row>
    <row r="69" spans="1:20" ht="23.1" customHeight="1" thickBot="1">
      <c r="A69" s="125" t="s">
        <v>0</v>
      </c>
      <c r="B69" s="126"/>
      <c r="C69" s="126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7"/>
    </row>
    <row r="70" spans="1:20" ht="23.1" customHeight="1" thickBot="1">
      <c r="A70" s="96"/>
      <c r="B70" s="140" t="s">
        <v>26</v>
      </c>
      <c r="C70" s="141"/>
      <c r="D70" s="141"/>
      <c r="E70" s="141"/>
      <c r="F70" s="141"/>
      <c r="G70" s="141"/>
      <c r="H70" s="142"/>
      <c r="I70" s="134" t="s">
        <v>30</v>
      </c>
      <c r="J70" s="134"/>
      <c r="K70" s="134"/>
      <c r="L70" s="134"/>
      <c r="M70" s="134"/>
      <c r="N70" s="134"/>
      <c r="O70" s="120" t="s">
        <v>31</v>
      </c>
      <c r="P70" s="121"/>
      <c r="Q70" s="121"/>
      <c r="R70" s="121"/>
      <c r="S70" s="121"/>
      <c r="T70" s="122"/>
    </row>
    <row r="71" spans="1:20" ht="23.1" customHeight="1" thickBot="1">
      <c r="A71" s="97" t="s">
        <v>1</v>
      </c>
      <c r="B71" s="132" t="s">
        <v>2</v>
      </c>
      <c r="C71" s="132"/>
      <c r="D71" s="132"/>
      <c r="E71" s="132"/>
      <c r="F71" s="132"/>
      <c r="G71" s="88" t="s">
        <v>3</v>
      </c>
      <c r="H71" s="98" t="s">
        <v>4</v>
      </c>
      <c r="I71" s="144" t="s">
        <v>2</v>
      </c>
      <c r="J71" s="131"/>
      <c r="K71" s="131"/>
      <c r="L71" s="131"/>
      <c r="M71" s="131"/>
      <c r="N71" s="90" t="s">
        <v>4</v>
      </c>
      <c r="O71" s="123" t="s">
        <v>2</v>
      </c>
      <c r="P71" s="123"/>
      <c r="Q71" s="123"/>
      <c r="R71" s="123"/>
      <c r="S71" s="123"/>
      <c r="T71" s="91" t="s">
        <v>4</v>
      </c>
    </row>
    <row r="72" spans="1:20" ht="23.1" customHeight="1">
      <c r="A72" s="79" t="s">
        <v>19</v>
      </c>
      <c r="B72" s="5" t="s">
        <v>42</v>
      </c>
      <c r="C72" s="6"/>
      <c r="D72" s="6"/>
      <c r="E72" s="7"/>
      <c r="F72" s="7"/>
      <c r="G72" s="8"/>
      <c r="H72" s="10">
        <v>655.30999999999995</v>
      </c>
      <c r="I72" s="49" t="s">
        <v>32</v>
      </c>
      <c r="J72" s="57"/>
      <c r="K72" s="57"/>
      <c r="L72" s="57"/>
      <c r="M72" s="57"/>
      <c r="N72" s="100">
        <v>5382.74</v>
      </c>
      <c r="O72" s="33"/>
      <c r="P72" s="6"/>
      <c r="Q72" s="6"/>
      <c r="R72" s="6"/>
      <c r="S72" s="6"/>
      <c r="T72" s="71"/>
    </row>
    <row r="73" spans="1:20" ht="23.1" customHeight="1">
      <c r="A73" s="80"/>
      <c r="B73" s="5"/>
      <c r="C73" s="6"/>
      <c r="D73" s="6"/>
      <c r="E73" s="7"/>
      <c r="F73" s="7"/>
      <c r="G73" s="8"/>
      <c r="H73" s="10"/>
      <c r="I73" s="39" t="s">
        <v>33</v>
      </c>
      <c r="J73" s="74"/>
      <c r="K73" s="74"/>
      <c r="L73" s="74"/>
      <c r="M73" s="74"/>
      <c r="N73" s="101">
        <v>460</v>
      </c>
      <c r="O73" s="33"/>
      <c r="P73" s="6"/>
      <c r="Q73" s="6"/>
      <c r="R73" s="6"/>
      <c r="S73" s="6"/>
      <c r="T73" s="71"/>
    </row>
    <row r="74" spans="1:20" ht="23.1" customHeight="1">
      <c r="A74" s="80"/>
      <c r="B74" s="5"/>
      <c r="C74" s="6"/>
      <c r="D74" s="6"/>
      <c r="E74" s="7"/>
      <c r="F74" s="7"/>
      <c r="G74" s="10"/>
      <c r="H74" s="75"/>
      <c r="I74" s="39" t="s">
        <v>34</v>
      </c>
      <c r="J74" s="11"/>
      <c r="K74" s="11"/>
      <c r="L74" s="11"/>
      <c r="M74" s="11"/>
      <c r="N74" s="60">
        <v>120</v>
      </c>
      <c r="O74" s="74"/>
      <c r="P74" s="11"/>
      <c r="Q74" s="11"/>
      <c r="R74" s="11"/>
      <c r="S74" s="11"/>
      <c r="T74" s="59"/>
    </row>
    <row r="75" spans="1:20" ht="23.1" customHeight="1" thickBot="1">
      <c r="A75" s="80"/>
      <c r="B75" s="5"/>
      <c r="C75" s="6"/>
      <c r="D75" s="6"/>
      <c r="E75" s="7"/>
      <c r="F75" s="7"/>
      <c r="G75" s="10"/>
      <c r="H75" s="76"/>
      <c r="I75" s="38" t="s">
        <v>37</v>
      </c>
      <c r="J75" s="11"/>
      <c r="K75" s="11"/>
      <c r="L75" s="11"/>
      <c r="M75" s="11"/>
      <c r="N75" s="99">
        <f>1160.77+930.75+1697.47</f>
        <v>3788.99</v>
      </c>
      <c r="O75" s="74"/>
      <c r="P75" s="11"/>
      <c r="Q75" s="11"/>
      <c r="R75" s="11"/>
      <c r="S75" s="11"/>
      <c r="T75" s="62"/>
    </row>
    <row r="76" spans="1:20" ht="23.1" customHeight="1" thickBot="1">
      <c r="A76" s="81"/>
      <c r="B76" s="82"/>
      <c r="C76" s="83"/>
      <c r="D76" s="83"/>
      <c r="E76" s="83"/>
      <c r="F76" s="22"/>
      <c r="G76" s="82"/>
      <c r="H76" s="84">
        <f>SUM(H72:H75)</f>
        <v>655.30999999999995</v>
      </c>
      <c r="I76" s="40"/>
      <c r="J76" s="17"/>
      <c r="K76" s="17"/>
      <c r="L76" s="17"/>
      <c r="M76" s="18"/>
      <c r="N76" s="56">
        <f>SUM(N72:N75)</f>
        <v>9751.73</v>
      </c>
      <c r="O76" s="17"/>
      <c r="P76" s="17"/>
      <c r="Q76" s="17"/>
      <c r="R76" s="17"/>
      <c r="S76" s="18"/>
      <c r="T76" s="56">
        <f>SUM(T72:T73)</f>
        <v>0</v>
      </c>
    </row>
    <row r="77" spans="1:20" ht="23.1" customHeight="1" thickBot="1">
      <c r="A77" s="119" t="str">
        <f>A68</f>
        <v>пр.Ленина д.31</v>
      </c>
      <c r="B77" s="119"/>
      <c r="C77" s="119"/>
      <c r="D77" s="1"/>
      <c r="E77" s="1"/>
      <c r="F77" s="1"/>
      <c r="G77" s="1"/>
      <c r="H77" s="1"/>
      <c r="I77" s="2"/>
      <c r="J77" s="2"/>
      <c r="K77" s="2"/>
      <c r="L77" s="2"/>
      <c r="M77" s="2"/>
      <c r="N77" s="2"/>
    </row>
    <row r="78" spans="1:20" ht="23.1" customHeight="1" thickBot="1">
      <c r="A78" s="125" t="s">
        <v>0</v>
      </c>
      <c r="B78" s="126"/>
      <c r="C78" s="126"/>
      <c r="D78" s="126"/>
      <c r="E78" s="126"/>
      <c r="F78" s="126"/>
      <c r="G78" s="126"/>
      <c r="H78" s="126"/>
      <c r="I78" s="126"/>
      <c r="J78" s="126"/>
      <c r="K78" s="126"/>
      <c r="L78" s="126"/>
      <c r="M78" s="126"/>
      <c r="N78" s="127"/>
    </row>
    <row r="79" spans="1:20" ht="23.1" customHeight="1" thickBot="1">
      <c r="A79" s="86"/>
      <c r="B79" s="128" t="s">
        <v>26</v>
      </c>
      <c r="C79" s="129"/>
      <c r="D79" s="129"/>
      <c r="E79" s="129"/>
      <c r="F79" s="129"/>
      <c r="G79" s="129"/>
      <c r="H79" s="130"/>
      <c r="I79" s="133" t="s">
        <v>30</v>
      </c>
      <c r="J79" s="134"/>
      <c r="K79" s="134"/>
      <c r="L79" s="134"/>
      <c r="M79" s="134"/>
      <c r="N79" s="134"/>
      <c r="O79" s="120" t="s">
        <v>31</v>
      </c>
      <c r="P79" s="121"/>
      <c r="Q79" s="121"/>
      <c r="R79" s="121"/>
      <c r="S79" s="121"/>
      <c r="T79" s="122"/>
    </row>
    <row r="80" spans="1:20" ht="23.1" customHeight="1" thickBot="1">
      <c r="A80" s="87" t="s">
        <v>1</v>
      </c>
      <c r="B80" s="132" t="s">
        <v>2</v>
      </c>
      <c r="C80" s="132"/>
      <c r="D80" s="132"/>
      <c r="E80" s="132"/>
      <c r="F80" s="132"/>
      <c r="G80" s="88" t="s">
        <v>3</v>
      </c>
      <c r="H80" s="89" t="s">
        <v>4</v>
      </c>
      <c r="I80" s="131" t="s">
        <v>2</v>
      </c>
      <c r="J80" s="131"/>
      <c r="K80" s="131"/>
      <c r="L80" s="131"/>
      <c r="M80" s="131"/>
      <c r="N80" s="90" t="s">
        <v>4</v>
      </c>
      <c r="O80" s="123" t="s">
        <v>2</v>
      </c>
      <c r="P80" s="123"/>
      <c r="Q80" s="123"/>
      <c r="R80" s="123"/>
      <c r="S80" s="123"/>
      <c r="T80" s="91" t="s">
        <v>4</v>
      </c>
    </row>
    <row r="81" spans="1:20" ht="23.1" customHeight="1">
      <c r="A81" s="4" t="s">
        <v>20</v>
      </c>
      <c r="B81" s="5"/>
      <c r="C81" s="6"/>
      <c r="D81" s="6"/>
      <c r="E81" s="7"/>
      <c r="F81" s="7"/>
      <c r="G81" s="8"/>
      <c r="H81" s="10"/>
      <c r="I81" s="49" t="s">
        <v>32</v>
      </c>
      <c r="J81" s="57"/>
      <c r="K81" s="57"/>
      <c r="L81" s="57"/>
      <c r="M81" s="57"/>
      <c r="N81" s="100">
        <v>5382.74</v>
      </c>
      <c r="O81" s="57"/>
      <c r="P81" s="50"/>
      <c r="Q81" s="50"/>
      <c r="R81" s="50"/>
      <c r="S81" s="51"/>
      <c r="T81" s="52"/>
    </row>
    <row r="82" spans="1:20" ht="23.1" customHeight="1">
      <c r="A82" s="21"/>
      <c r="B82" s="5"/>
      <c r="C82" s="6"/>
      <c r="D82" s="6"/>
      <c r="E82" s="7"/>
      <c r="F82" s="7"/>
      <c r="G82" s="8"/>
      <c r="H82" s="10"/>
      <c r="I82" s="39" t="s">
        <v>33</v>
      </c>
      <c r="J82" s="74"/>
      <c r="K82" s="74"/>
      <c r="L82" s="74"/>
      <c r="M82" s="74"/>
      <c r="N82" s="101">
        <v>460</v>
      </c>
      <c r="O82" s="74"/>
      <c r="P82" s="11"/>
      <c r="Q82" s="11"/>
      <c r="R82" s="11"/>
      <c r="S82" s="11"/>
      <c r="T82" s="59"/>
    </row>
    <row r="83" spans="1:20" ht="23.1" customHeight="1">
      <c r="A83" s="21"/>
      <c r="B83" s="5"/>
      <c r="C83" s="6"/>
      <c r="D83" s="6"/>
      <c r="E83" s="6"/>
      <c r="F83" s="6"/>
      <c r="G83" s="8"/>
      <c r="H83" s="10"/>
      <c r="I83" s="39" t="s">
        <v>34</v>
      </c>
      <c r="J83" s="11"/>
      <c r="K83" s="11"/>
      <c r="L83" s="11"/>
      <c r="M83" s="11"/>
      <c r="N83" s="60">
        <v>120</v>
      </c>
      <c r="O83" s="74"/>
      <c r="P83" s="11"/>
      <c r="Q83" s="11"/>
      <c r="R83" s="11"/>
      <c r="S83" s="11"/>
      <c r="T83" s="60"/>
    </row>
    <row r="84" spans="1:20" ht="23.1" customHeight="1" thickBot="1">
      <c r="A84" s="21"/>
      <c r="B84" s="5"/>
      <c r="C84" s="6"/>
      <c r="D84" s="6"/>
      <c r="E84" s="6"/>
      <c r="F84" s="6"/>
      <c r="G84" s="8"/>
      <c r="H84" s="10"/>
      <c r="I84" s="38" t="s">
        <v>37</v>
      </c>
      <c r="J84" s="33"/>
      <c r="K84" s="33"/>
      <c r="L84" s="33"/>
      <c r="M84" s="33"/>
      <c r="N84" s="61">
        <v>930.75</v>
      </c>
      <c r="O84" s="6"/>
      <c r="P84" s="6"/>
      <c r="Q84" s="6"/>
      <c r="R84" s="6"/>
      <c r="S84" s="24"/>
      <c r="T84" s="55"/>
    </row>
    <row r="85" spans="1:20" ht="23.1" customHeight="1" thickBot="1">
      <c r="A85" s="12"/>
      <c r="B85" s="13"/>
      <c r="C85" s="14"/>
      <c r="D85" s="14"/>
      <c r="E85" s="14"/>
      <c r="F85" s="22"/>
      <c r="G85" s="13"/>
      <c r="H85" s="36">
        <f>SUM(H81:H84)</f>
        <v>0</v>
      </c>
      <c r="I85" s="40"/>
      <c r="J85" s="17"/>
      <c r="K85" s="17"/>
      <c r="L85" s="17"/>
      <c r="M85" s="18"/>
      <c r="N85" s="56">
        <f>SUM(N81:N84)</f>
        <v>6893.49</v>
      </c>
      <c r="O85" s="17"/>
      <c r="P85" s="17"/>
      <c r="Q85" s="17"/>
      <c r="R85" s="17"/>
      <c r="S85" s="18"/>
      <c r="T85" s="56">
        <f>SUM(T81:T84)</f>
        <v>0</v>
      </c>
    </row>
    <row r="86" spans="1:20" ht="23.1" customHeight="1" thickBot="1">
      <c r="A86" s="119" t="str">
        <f>A77</f>
        <v>пр.Ленина д.31</v>
      </c>
      <c r="B86" s="119"/>
      <c r="C86" s="119"/>
      <c r="D86" s="1"/>
      <c r="E86" s="1"/>
      <c r="F86" s="1"/>
      <c r="G86" s="1"/>
      <c r="H86" s="1"/>
      <c r="I86" s="2"/>
      <c r="J86" s="2"/>
      <c r="K86" s="2"/>
      <c r="L86" s="2"/>
      <c r="M86" s="2"/>
      <c r="N86" s="2"/>
    </row>
    <row r="87" spans="1:20" ht="23.1" customHeight="1" thickBot="1">
      <c r="A87" s="125" t="s">
        <v>0</v>
      </c>
      <c r="B87" s="126"/>
      <c r="C87" s="126"/>
      <c r="D87" s="126"/>
      <c r="E87" s="126"/>
      <c r="F87" s="126"/>
      <c r="G87" s="126"/>
      <c r="H87" s="126"/>
      <c r="I87" s="126"/>
      <c r="J87" s="126"/>
      <c r="K87" s="126"/>
      <c r="L87" s="126"/>
      <c r="M87" s="126"/>
      <c r="N87" s="127"/>
    </row>
    <row r="88" spans="1:20" ht="23.1" customHeight="1" thickBot="1">
      <c r="A88" s="86"/>
      <c r="B88" s="128" t="s">
        <v>26</v>
      </c>
      <c r="C88" s="129"/>
      <c r="D88" s="129"/>
      <c r="E88" s="129"/>
      <c r="F88" s="129"/>
      <c r="G88" s="129"/>
      <c r="H88" s="130"/>
      <c r="I88" s="133" t="s">
        <v>30</v>
      </c>
      <c r="J88" s="134"/>
      <c r="K88" s="134"/>
      <c r="L88" s="134"/>
      <c r="M88" s="134"/>
      <c r="N88" s="134"/>
      <c r="O88" s="120" t="s">
        <v>31</v>
      </c>
      <c r="P88" s="121"/>
      <c r="Q88" s="121"/>
      <c r="R88" s="121"/>
      <c r="S88" s="121"/>
      <c r="T88" s="122"/>
    </row>
    <row r="89" spans="1:20" ht="23.1" customHeight="1" thickBot="1">
      <c r="A89" s="87" t="s">
        <v>1</v>
      </c>
      <c r="B89" s="132" t="s">
        <v>2</v>
      </c>
      <c r="C89" s="132"/>
      <c r="D89" s="132"/>
      <c r="E89" s="132"/>
      <c r="F89" s="132"/>
      <c r="G89" s="88" t="s">
        <v>3</v>
      </c>
      <c r="H89" s="89" t="s">
        <v>4</v>
      </c>
      <c r="I89" s="131" t="s">
        <v>2</v>
      </c>
      <c r="J89" s="131"/>
      <c r="K89" s="131"/>
      <c r="L89" s="131"/>
      <c r="M89" s="131"/>
      <c r="N89" s="90" t="s">
        <v>4</v>
      </c>
      <c r="O89" s="123" t="s">
        <v>2</v>
      </c>
      <c r="P89" s="123"/>
      <c r="Q89" s="123"/>
      <c r="R89" s="123"/>
      <c r="S89" s="123"/>
      <c r="T89" s="91" t="s">
        <v>4</v>
      </c>
    </row>
    <row r="90" spans="1:20" ht="23.1" customHeight="1">
      <c r="A90" s="4" t="s">
        <v>21</v>
      </c>
      <c r="B90" s="5"/>
      <c r="C90" s="6"/>
      <c r="D90" s="6"/>
      <c r="E90" s="6"/>
      <c r="F90" s="6"/>
      <c r="G90" s="8"/>
      <c r="H90" s="10"/>
      <c r="I90" s="49" t="s">
        <v>32</v>
      </c>
      <c r="J90" s="57"/>
      <c r="K90" s="57"/>
      <c r="L90" s="57"/>
      <c r="M90" s="57"/>
      <c r="N90" s="100">
        <v>5382.74</v>
      </c>
      <c r="O90" s="37"/>
      <c r="P90" s="105"/>
      <c r="Q90" s="105"/>
      <c r="R90" s="105"/>
      <c r="S90" s="106"/>
      <c r="T90" s="52"/>
    </row>
    <row r="91" spans="1:20" ht="23.1" customHeight="1">
      <c r="A91" s="21"/>
      <c r="B91" s="5"/>
      <c r="C91" s="6"/>
      <c r="D91" s="6"/>
      <c r="E91" s="7"/>
      <c r="F91" s="7"/>
      <c r="G91" s="8"/>
      <c r="H91" s="10"/>
      <c r="I91" s="39" t="s">
        <v>33</v>
      </c>
      <c r="J91" s="74"/>
      <c r="K91" s="74"/>
      <c r="L91" s="74"/>
      <c r="M91" s="74"/>
      <c r="N91" s="101">
        <v>460</v>
      </c>
      <c r="O91" s="74"/>
      <c r="P91" s="11"/>
      <c r="Q91" s="11"/>
      <c r="R91" s="11"/>
      <c r="S91" s="11"/>
      <c r="T91" s="59"/>
    </row>
    <row r="92" spans="1:20" ht="23.1" customHeight="1">
      <c r="A92" s="21"/>
      <c r="B92" s="5"/>
      <c r="C92" s="6"/>
      <c r="D92" s="6"/>
      <c r="E92" s="6"/>
      <c r="F92" s="6"/>
      <c r="G92" s="8"/>
      <c r="H92" s="10"/>
      <c r="I92" s="39" t="s">
        <v>34</v>
      </c>
      <c r="J92" s="11"/>
      <c r="K92" s="11"/>
      <c r="L92" s="11"/>
      <c r="M92" s="11"/>
      <c r="N92" s="60">
        <v>120</v>
      </c>
      <c r="O92" s="74"/>
      <c r="P92" s="11"/>
      <c r="Q92" s="11"/>
      <c r="R92" s="11"/>
      <c r="S92" s="11"/>
      <c r="T92" s="60"/>
    </row>
    <row r="93" spans="1:20" ht="23.1" customHeight="1">
      <c r="A93" s="21"/>
      <c r="B93" s="5"/>
      <c r="C93" s="6"/>
      <c r="D93" s="6"/>
      <c r="E93" s="6"/>
      <c r="F93" s="6"/>
      <c r="G93" s="8"/>
      <c r="H93" s="10"/>
      <c r="I93" s="38" t="s">
        <v>37</v>
      </c>
      <c r="J93" s="11"/>
      <c r="K93" s="11"/>
      <c r="L93" s="11"/>
      <c r="M93" s="11"/>
      <c r="N93" s="71">
        <f>739.07</f>
        <v>739.07</v>
      </c>
      <c r="O93" s="74"/>
      <c r="P93" s="6"/>
      <c r="Q93" s="6"/>
      <c r="R93" s="6"/>
      <c r="S93" s="24"/>
      <c r="T93" s="73"/>
    </row>
    <row r="94" spans="1:20" ht="23.1" customHeight="1" thickBot="1">
      <c r="A94" s="21"/>
      <c r="B94" s="5"/>
      <c r="C94" s="6"/>
      <c r="D94" s="6"/>
      <c r="E94" s="6"/>
      <c r="F94" s="6"/>
      <c r="G94" s="8"/>
      <c r="H94" s="10"/>
      <c r="I94" s="38" t="s">
        <v>38</v>
      </c>
      <c r="J94" s="6"/>
      <c r="K94" s="6"/>
      <c r="L94" s="6"/>
      <c r="M94" s="24"/>
      <c r="N94" s="55">
        <v>1745.6</v>
      </c>
      <c r="O94" s="6"/>
      <c r="P94" s="6"/>
      <c r="Q94" s="6"/>
      <c r="R94" s="6"/>
      <c r="S94" s="24"/>
      <c r="T94" s="55"/>
    </row>
    <row r="95" spans="1:20" ht="23.1" customHeight="1" thickBot="1">
      <c r="A95" s="12"/>
      <c r="B95" s="13"/>
      <c r="C95" s="14"/>
      <c r="D95" s="14"/>
      <c r="E95" s="14"/>
      <c r="F95" s="22"/>
      <c r="G95" s="13"/>
      <c r="H95" s="36">
        <f>SUM(H90:H94)</f>
        <v>0</v>
      </c>
      <c r="I95" s="40"/>
      <c r="J95" s="17"/>
      <c r="K95" s="17"/>
      <c r="L95" s="17"/>
      <c r="M95" s="18"/>
      <c r="N95" s="56">
        <f>SUM(N90:N94)</f>
        <v>8447.41</v>
      </c>
      <c r="O95" s="17"/>
      <c r="P95" s="17"/>
      <c r="Q95" s="17"/>
      <c r="R95" s="17"/>
      <c r="S95" s="18"/>
      <c r="T95" s="56">
        <f>SUM(T90:T94)</f>
        <v>0</v>
      </c>
    </row>
    <row r="96" spans="1:20" ht="23.1" customHeight="1" thickBot="1">
      <c r="A96" s="119" t="str">
        <f>A86</f>
        <v>пр.Ленина д.31</v>
      </c>
      <c r="B96" s="119"/>
      <c r="C96" s="119"/>
      <c r="D96" s="1"/>
      <c r="E96" s="1"/>
      <c r="F96" s="1"/>
      <c r="G96" s="1"/>
      <c r="H96" s="1"/>
      <c r="I96" s="2"/>
      <c r="J96" s="2"/>
      <c r="K96" s="2"/>
      <c r="L96" s="2"/>
      <c r="M96" s="2"/>
      <c r="N96" s="2"/>
    </row>
    <row r="97" spans="1:20" ht="23.1" customHeight="1" thickBot="1">
      <c r="A97" s="125" t="s">
        <v>0</v>
      </c>
      <c r="B97" s="126"/>
      <c r="C97" s="126"/>
      <c r="D97" s="126"/>
      <c r="E97" s="126"/>
      <c r="F97" s="126"/>
      <c r="G97" s="126"/>
      <c r="H97" s="126"/>
      <c r="I97" s="126"/>
      <c r="J97" s="126"/>
      <c r="K97" s="126"/>
      <c r="L97" s="126"/>
      <c r="M97" s="126"/>
      <c r="N97" s="127"/>
    </row>
    <row r="98" spans="1:20" ht="23.1" customHeight="1" thickBot="1">
      <c r="A98" s="86"/>
      <c r="B98" s="128" t="s">
        <v>26</v>
      </c>
      <c r="C98" s="129"/>
      <c r="D98" s="129"/>
      <c r="E98" s="129"/>
      <c r="F98" s="129"/>
      <c r="G98" s="129"/>
      <c r="H98" s="130"/>
      <c r="I98" s="133" t="s">
        <v>30</v>
      </c>
      <c r="J98" s="134"/>
      <c r="K98" s="134"/>
      <c r="L98" s="134"/>
      <c r="M98" s="134"/>
      <c r="N98" s="134"/>
      <c r="O98" s="120" t="s">
        <v>31</v>
      </c>
      <c r="P98" s="121"/>
      <c r="Q98" s="121"/>
      <c r="R98" s="121"/>
      <c r="S98" s="121"/>
      <c r="T98" s="122"/>
    </row>
    <row r="99" spans="1:20" ht="23.1" customHeight="1" thickBot="1">
      <c r="A99" s="87" t="s">
        <v>1</v>
      </c>
      <c r="B99" s="132" t="s">
        <v>2</v>
      </c>
      <c r="C99" s="132"/>
      <c r="D99" s="132"/>
      <c r="E99" s="132"/>
      <c r="F99" s="132"/>
      <c r="G99" s="88" t="s">
        <v>3</v>
      </c>
      <c r="H99" s="89" t="s">
        <v>4</v>
      </c>
      <c r="I99" s="131" t="s">
        <v>2</v>
      </c>
      <c r="J99" s="131"/>
      <c r="K99" s="131"/>
      <c r="L99" s="131"/>
      <c r="M99" s="131"/>
      <c r="N99" s="90" t="s">
        <v>4</v>
      </c>
      <c r="O99" s="123" t="s">
        <v>2</v>
      </c>
      <c r="P99" s="123"/>
      <c r="Q99" s="123"/>
      <c r="R99" s="123"/>
      <c r="S99" s="123"/>
      <c r="T99" s="91" t="s">
        <v>4</v>
      </c>
    </row>
    <row r="100" spans="1:20" ht="23.1" customHeight="1">
      <c r="A100" s="4" t="s">
        <v>22</v>
      </c>
      <c r="B100" s="5" t="s">
        <v>50</v>
      </c>
      <c r="C100" s="6"/>
      <c r="D100" s="6"/>
      <c r="E100" s="6"/>
      <c r="F100" s="6"/>
      <c r="G100" s="8"/>
      <c r="H100" s="10">
        <v>1971.2</v>
      </c>
      <c r="I100" s="49" t="s">
        <v>32</v>
      </c>
      <c r="J100" s="57"/>
      <c r="K100" s="57"/>
      <c r="L100" s="57"/>
      <c r="M100" s="57"/>
      <c r="N100" s="100">
        <v>5382.74</v>
      </c>
      <c r="O100" s="57"/>
      <c r="P100" s="50"/>
      <c r="Q100" s="50"/>
      <c r="R100" s="50"/>
      <c r="S100" s="51"/>
      <c r="T100" s="52"/>
    </row>
    <row r="101" spans="1:20" ht="23.1" customHeight="1">
      <c r="A101" s="21"/>
      <c r="B101" s="5"/>
      <c r="C101" s="6"/>
      <c r="D101" s="6"/>
      <c r="E101" s="7"/>
      <c r="F101" s="7"/>
      <c r="G101" s="8"/>
      <c r="H101" s="10"/>
      <c r="I101" s="39" t="s">
        <v>33</v>
      </c>
      <c r="J101" s="74"/>
      <c r="K101" s="74"/>
      <c r="L101" s="74"/>
      <c r="M101" s="74"/>
      <c r="N101" s="101">
        <v>460</v>
      </c>
      <c r="O101" s="74"/>
      <c r="P101" s="11"/>
      <c r="Q101" s="11"/>
      <c r="R101" s="11"/>
      <c r="S101" s="11"/>
      <c r="T101" s="59"/>
    </row>
    <row r="102" spans="1:20" ht="23.1" customHeight="1">
      <c r="A102" s="21"/>
      <c r="B102" s="5"/>
      <c r="C102" s="6"/>
      <c r="D102" s="6"/>
      <c r="E102" s="6"/>
      <c r="F102" s="6"/>
      <c r="G102" s="8"/>
      <c r="H102" s="10"/>
      <c r="I102" s="39" t="s">
        <v>34</v>
      </c>
      <c r="J102" s="11"/>
      <c r="K102" s="11"/>
      <c r="L102" s="11"/>
      <c r="M102" s="11"/>
      <c r="N102" s="60">
        <v>120</v>
      </c>
      <c r="O102" s="74"/>
      <c r="P102" s="11"/>
      <c r="Q102" s="11"/>
      <c r="R102" s="11"/>
      <c r="S102" s="11"/>
      <c r="T102" s="60"/>
    </row>
    <row r="103" spans="1:20" ht="23.1" customHeight="1">
      <c r="A103" s="21"/>
      <c r="B103" s="5"/>
      <c r="C103" s="6"/>
      <c r="D103" s="6"/>
      <c r="E103" s="6"/>
      <c r="F103" s="6"/>
      <c r="G103" s="8"/>
      <c r="H103" s="10"/>
      <c r="I103" s="39" t="s">
        <v>35</v>
      </c>
      <c r="J103" s="74"/>
      <c r="K103" s="74"/>
      <c r="L103" s="74"/>
      <c r="M103" s="74"/>
      <c r="N103" s="101">
        <v>800</v>
      </c>
      <c r="O103" s="74"/>
      <c r="P103" s="11"/>
      <c r="Q103" s="11"/>
      <c r="R103" s="11"/>
      <c r="S103" s="11"/>
      <c r="T103" s="72"/>
    </row>
    <row r="104" spans="1:20" ht="23.1" customHeight="1">
      <c r="A104" s="21"/>
      <c r="B104" s="5"/>
      <c r="C104" s="6"/>
      <c r="D104" s="6"/>
      <c r="E104" s="6"/>
      <c r="F104" s="6"/>
      <c r="G104" s="8"/>
      <c r="H104" s="10"/>
      <c r="I104" s="38" t="s">
        <v>38</v>
      </c>
      <c r="J104" s="33"/>
      <c r="K104" s="35"/>
      <c r="L104" s="33"/>
      <c r="M104" s="33"/>
      <c r="N104" s="61">
        <v>745.6</v>
      </c>
      <c r="O104" s="74"/>
      <c r="P104" s="6"/>
      <c r="Q104" s="6"/>
      <c r="R104" s="6"/>
      <c r="S104" s="24"/>
      <c r="T104" s="53"/>
    </row>
    <row r="105" spans="1:20" ht="23.1" customHeight="1" thickBot="1">
      <c r="A105" s="21"/>
      <c r="B105" s="5"/>
      <c r="C105" s="6"/>
      <c r="D105" s="6"/>
      <c r="E105" s="6"/>
      <c r="F105" s="6"/>
      <c r="G105" s="8"/>
      <c r="H105" s="10"/>
      <c r="I105" s="54"/>
      <c r="J105" s="6"/>
      <c r="K105" s="6"/>
      <c r="L105" s="6"/>
      <c r="M105" s="24"/>
      <c r="N105" s="55"/>
      <c r="O105" s="6"/>
      <c r="P105" s="6"/>
      <c r="Q105" s="6"/>
      <c r="R105" s="6"/>
      <c r="S105" s="24"/>
      <c r="T105" s="55"/>
    </row>
    <row r="106" spans="1:20" ht="23.1" customHeight="1" thickBot="1">
      <c r="A106" s="12"/>
      <c r="B106" s="13"/>
      <c r="C106" s="14"/>
      <c r="D106" s="14"/>
      <c r="E106" s="14"/>
      <c r="F106" s="22"/>
      <c r="G106" s="13"/>
      <c r="H106" s="36">
        <f>SUM(H100:H105)</f>
        <v>1971.2</v>
      </c>
      <c r="I106" s="40"/>
      <c r="J106" s="17"/>
      <c r="K106" s="17"/>
      <c r="L106" s="17"/>
      <c r="M106" s="18"/>
      <c r="N106" s="56">
        <f>SUM(N100:N105)</f>
        <v>7508.34</v>
      </c>
      <c r="O106" s="17"/>
      <c r="P106" s="17"/>
      <c r="Q106" s="17"/>
      <c r="R106" s="17"/>
      <c r="S106" s="18"/>
      <c r="T106" s="56">
        <f>SUM(T100:T105)</f>
        <v>0</v>
      </c>
    </row>
    <row r="107" spans="1:20" ht="23.1" customHeight="1" thickBot="1">
      <c r="A107" s="119" t="str">
        <f>A96</f>
        <v>пр.Ленина д.31</v>
      </c>
      <c r="B107" s="119"/>
      <c r="C107" s="119"/>
      <c r="D107" s="1"/>
      <c r="E107" s="1"/>
      <c r="F107" s="1"/>
      <c r="G107" s="1"/>
      <c r="H107" s="1"/>
      <c r="I107" s="2"/>
      <c r="J107" s="2"/>
      <c r="K107" s="2"/>
      <c r="L107" s="2"/>
      <c r="M107" s="2"/>
      <c r="N107" s="2"/>
    </row>
    <row r="108" spans="1:20" ht="23.1" customHeight="1" thickBot="1">
      <c r="A108" s="125" t="s">
        <v>0</v>
      </c>
      <c r="B108" s="126"/>
      <c r="C108" s="126"/>
      <c r="D108" s="126"/>
      <c r="E108" s="126"/>
      <c r="F108" s="126"/>
      <c r="G108" s="126"/>
      <c r="H108" s="126"/>
      <c r="I108" s="126"/>
      <c r="J108" s="126"/>
      <c r="K108" s="126"/>
      <c r="L108" s="126"/>
      <c r="M108" s="126"/>
      <c r="N108" s="127"/>
    </row>
    <row r="109" spans="1:20" ht="23.1" customHeight="1" thickBot="1">
      <c r="A109" s="86"/>
      <c r="B109" s="128" t="s">
        <v>26</v>
      </c>
      <c r="C109" s="129"/>
      <c r="D109" s="129"/>
      <c r="E109" s="129"/>
      <c r="F109" s="129"/>
      <c r="G109" s="129"/>
      <c r="H109" s="130"/>
      <c r="I109" s="133" t="s">
        <v>30</v>
      </c>
      <c r="J109" s="134"/>
      <c r="K109" s="134"/>
      <c r="L109" s="134"/>
      <c r="M109" s="134"/>
      <c r="N109" s="134"/>
      <c r="O109" s="120" t="s">
        <v>31</v>
      </c>
      <c r="P109" s="121"/>
      <c r="Q109" s="121"/>
      <c r="R109" s="121"/>
      <c r="S109" s="121"/>
      <c r="T109" s="122"/>
    </row>
    <row r="110" spans="1:20" ht="23.1" customHeight="1" thickBot="1">
      <c r="A110" s="87" t="s">
        <v>1</v>
      </c>
      <c r="B110" s="132" t="s">
        <v>2</v>
      </c>
      <c r="C110" s="132"/>
      <c r="D110" s="132"/>
      <c r="E110" s="132"/>
      <c r="F110" s="132"/>
      <c r="G110" s="88" t="s">
        <v>3</v>
      </c>
      <c r="H110" s="89" t="s">
        <v>4</v>
      </c>
      <c r="I110" s="131" t="s">
        <v>2</v>
      </c>
      <c r="J110" s="131"/>
      <c r="K110" s="131"/>
      <c r="L110" s="131"/>
      <c r="M110" s="131"/>
      <c r="N110" s="90" t="s">
        <v>4</v>
      </c>
      <c r="O110" s="123" t="s">
        <v>2</v>
      </c>
      <c r="P110" s="123"/>
      <c r="Q110" s="123"/>
      <c r="R110" s="123"/>
      <c r="S110" s="123"/>
      <c r="T110" s="91" t="s">
        <v>4</v>
      </c>
    </row>
    <row r="111" spans="1:20" ht="23.1" customHeight="1">
      <c r="A111" s="4" t="s">
        <v>23</v>
      </c>
      <c r="B111" s="5" t="s">
        <v>51</v>
      </c>
      <c r="C111" s="6"/>
      <c r="D111" s="6"/>
      <c r="E111" s="6"/>
      <c r="F111" s="6"/>
      <c r="G111" s="8"/>
      <c r="H111" s="10">
        <v>1740.03</v>
      </c>
      <c r="I111" s="49" t="s">
        <v>32</v>
      </c>
      <c r="J111" s="57"/>
      <c r="K111" s="57"/>
      <c r="L111" s="57"/>
      <c r="M111" s="57"/>
      <c r="N111" s="100">
        <v>5382.74</v>
      </c>
      <c r="O111" s="57"/>
      <c r="P111" s="50"/>
      <c r="Q111" s="50"/>
      <c r="R111" s="50"/>
      <c r="S111" s="51"/>
      <c r="T111" s="52"/>
    </row>
    <row r="112" spans="1:20" ht="23.1" customHeight="1">
      <c r="A112" s="21"/>
      <c r="B112" s="5" t="s">
        <v>40</v>
      </c>
      <c r="C112" s="6"/>
      <c r="D112" s="6"/>
      <c r="E112" s="7"/>
      <c r="F112" s="7"/>
      <c r="G112" s="8"/>
      <c r="H112" s="10">
        <f>275.63+915.36</f>
        <v>1190.99</v>
      </c>
      <c r="I112" s="39" t="s">
        <v>33</v>
      </c>
      <c r="J112" s="74"/>
      <c r="K112" s="74"/>
      <c r="L112" s="74"/>
      <c r="M112" s="74"/>
      <c r="N112" s="101">
        <v>460</v>
      </c>
      <c r="O112" s="74"/>
      <c r="P112" s="11"/>
      <c r="Q112" s="11"/>
      <c r="R112" s="11"/>
      <c r="S112" s="11"/>
      <c r="T112" s="59"/>
    </row>
    <row r="113" spans="1:20" ht="23.1" customHeight="1">
      <c r="A113" s="21"/>
      <c r="B113" s="5"/>
      <c r="C113" s="6"/>
      <c r="D113" s="6"/>
      <c r="E113" s="6"/>
      <c r="F113" s="6"/>
      <c r="G113" s="8"/>
      <c r="H113" s="10"/>
      <c r="I113" s="39" t="s">
        <v>34</v>
      </c>
      <c r="J113" s="11"/>
      <c r="K113" s="11"/>
      <c r="L113" s="11"/>
      <c r="M113" s="11"/>
      <c r="N113" s="60">
        <v>120</v>
      </c>
      <c r="O113" s="74"/>
      <c r="P113" s="11"/>
      <c r="Q113" s="11"/>
      <c r="R113" s="11"/>
      <c r="S113" s="11"/>
      <c r="T113" s="60"/>
    </row>
    <row r="114" spans="1:20" ht="22.5" customHeight="1">
      <c r="A114" s="21"/>
      <c r="B114" s="5"/>
      <c r="C114" s="6"/>
      <c r="D114" s="6"/>
      <c r="E114" s="6"/>
      <c r="F114" s="6"/>
      <c r="G114" s="8"/>
      <c r="H114" s="10"/>
      <c r="I114" s="39" t="s">
        <v>35</v>
      </c>
      <c r="J114" s="74"/>
      <c r="K114" s="74"/>
      <c r="L114" s="74"/>
      <c r="M114" s="74"/>
      <c r="N114" s="101">
        <v>800</v>
      </c>
      <c r="O114" s="74"/>
      <c r="P114" s="6"/>
      <c r="Q114" s="6"/>
      <c r="R114" s="6"/>
      <c r="S114" s="24"/>
      <c r="T114" s="53"/>
    </row>
    <row r="115" spans="1:20" ht="23.1" customHeight="1">
      <c r="A115" s="21"/>
      <c r="B115" s="5"/>
      <c r="C115" s="6"/>
      <c r="D115" s="6"/>
      <c r="E115" s="6"/>
      <c r="F115" s="6"/>
      <c r="G115" s="8"/>
      <c r="H115" s="10"/>
      <c r="I115" s="38" t="s">
        <v>38</v>
      </c>
      <c r="J115" s="74"/>
      <c r="K115" s="74"/>
      <c r="L115" s="74"/>
      <c r="M115" s="74"/>
      <c r="N115" s="117">
        <v>2236.8000000000002</v>
      </c>
      <c r="O115" s="74"/>
      <c r="P115" s="6"/>
      <c r="Q115" s="6"/>
      <c r="R115" s="6"/>
      <c r="S115" s="24"/>
      <c r="T115" s="73"/>
    </row>
    <row r="116" spans="1:20" ht="23.1" customHeight="1" thickBot="1">
      <c r="A116" s="21"/>
      <c r="B116" s="5"/>
      <c r="C116" s="6"/>
      <c r="D116" s="6"/>
      <c r="E116" s="6"/>
      <c r="F116" s="6"/>
      <c r="G116" s="8"/>
      <c r="H116" s="10"/>
      <c r="I116" s="38" t="s">
        <v>37</v>
      </c>
      <c r="J116" s="6"/>
      <c r="K116" s="6"/>
      <c r="L116" s="6"/>
      <c r="M116" s="24"/>
      <c r="N116" s="55">
        <v>1930.75</v>
      </c>
      <c r="O116" s="6"/>
      <c r="P116" s="6"/>
      <c r="Q116" s="6"/>
      <c r="R116" s="6"/>
      <c r="S116" s="24"/>
      <c r="T116" s="55"/>
    </row>
    <row r="117" spans="1:20" ht="23.1" customHeight="1" thickBot="1">
      <c r="A117" s="12"/>
      <c r="B117" s="13"/>
      <c r="C117" s="14"/>
      <c r="D117" s="14"/>
      <c r="E117" s="14"/>
      <c r="F117" s="22"/>
      <c r="G117" s="13"/>
      <c r="H117" s="36">
        <f>SUM(H111:H116)</f>
        <v>2931.02</v>
      </c>
      <c r="I117" s="40"/>
      <c r="J117" s="17"/>
      <c r="K117" s="17"/>
      <c r="L117" s="17"/>
      <c r="M117" s="18"/>
      <c r="N117" s="56">
        <f>SUM(N111:N116)</f>
        <v>10930.29</v>
      </c>
      <c r="O117" s="17"/>
      <c r="P117" s="17"/>
      <c r="Q117" s="17"/>
      <c r="R117" s="17"/>
      <c r="S117" s="18"/>
      <c r="T117" s="56">
        <f>SUM(T111:T116)</f>
        <v>0</v>
      </c>
    </row>
    <row r="118" spans="1:20" ht="23.1" customHeight="1" thickBot="1">
      <c r="A118" s="119" t="str">
        <f>A107</f>
        <v>пр.Ленина д.31</v>
      </c>
      <c r="B118" s="119"/>
      <c r="C118" s="119"/>
      <c r="D118" s="1"/>
      <c r="E118" s="1"/>
      <c r="F118" s="1"/>
      <c r="G118" s="1"/>
      <c r="H118" s="1"/>
      <c r="I118" s="2"/>
      <c r="J118" s="2"/>
      <c r="K118" s="2"/>
      <c r="L118" s="2"/>
      <c r="M118" s="2"/>
      <c r="N118" s="2"/>
    </row>
    <row r="119" spans="1:20" ht="23.1" customHeight="1" thickBot="1">
      <c r="A119" s="125" t="s">
        <v>0</v>
      </c>
      <c r="B119" s="126"/>
      <c r="C119" s="126"/>
      <c r="D119" s="126"/>
      <c r="E119" s="126"/>
      <c r="F119" s="126"/>
      <c r="G119" s="126"/>
      <c r="H119" s="126"/>
      <c r="I119" s="126"/>
      <c r="J119" s="126"/>
      <c r="K119" s="126"/>
      <c r="L119" s="126"/>
      <c r="M119" s="126"/>
      <c r="N119" s="127"/>
    </row>
    <row r="120" spans="1:20" ht="23.1" customHeight="1" thickBot="1">
      <c r="A120" s="86"/>
      <c r="B120" s="128" t="s">
        <v>26</v>
      </c>
      <c r="C120" s="129"/>
      <c r="D120" s="129"/>
      <c r="E120" s="129"/>
      <c r="F120" s="129"/>
      <c r="G120" s="129"/>
      <c r="H120" s="130"/>
      <c r="I120" s="133" t="s">
        <v>30</v>
      </c>
      <c r="J120" s="134"/>
      <c r="K120" s="134"/>
      <c r="L120" s="134"/>
      <c r="M120" s="134"/>
      <c r="N120" s="134"/>
      <c r="O120" s="120" t="s">
        <v>31</v>
      </c>
      <c r="P120" s="121"/>
      <c r="Q120" s="121"/>
      <c r="R120" s="121"/>
      <c r="S120" s="121"/>
      <c r="T120" s="122"/>
    </row>
    <row r="121" spans="1:20" ht="23.1" customHeight="1" thickBot="1">
      <c r="A121" s="87" t="s">
        <v>1</v>
      </c>
      <c r="B121" s="132" t="s">
        <v>2</v>
      </c>
      <c r="C121" s="132"/>
      <c r="D121" s="132"/>
      <c r="E121" s="132"/>
      <c r="F121" s="132"/>
      <c r="G121" s="88" t="s">
        <v>3</v>
      </c>
      <c r="H121" s="89" t="s">
        <v>4</v>
      </c>
      <c r="I121" s="131" t="s">
        <v>2</v>
      </c>
      <c r="J121" s="131"/>
      <c r="K121" s="131"/>
      <c r="L121" s="131"/>
      <c r="M121" s="131"/>
      <c r="N121" s="90" t="s">
        <v>4</v>
      </c>
      <c r="O121" s="123" t="s">
        <v>2</v>
      </c>
      <c r="P121" s="123"/>
      <c r="Q121" s="123"/>
      <c r="R121" s="123"/>
      <c r="S121" s="123"/>
      <c r="T121" s="91" t="s">
        <v>4</v>
      </c>
    </row>
    <row r="122" spans="1:20" ht="23.1" customHeight="1">
      <c r="A122" s="4" t="s">
        <v>24</v>
      </c>
      <c r="B122" s="5" t="s">
        <v>16</v>
      </c>
      <c r="C122" s="6"/>
      <c r="D122" s="6"/>
      <c r="E122" s="6"/>
      <c r="F122" s="6"/>
      <c r="G122" s="8"/>
      <c r="H122" s="10">
        <v>1133.72</v>
      </c>
      <c r="I122" s="49" t="s">
        <v>32</v>
      </c>
      <c r="J122" s="57"/>
      <c r="K122" s="57"/>
      <c r="L122" s="57"/>
      <c r="M122" s="57"/>
      <c r="N122" s="100">
        <v>5382.74</v>
      </c>
      <c r="O122" s="57"/>
      <c r="P122" s="50"/>
      <c r="Q122" s="50"/>
      <c r="R122" s="50"/>
      <c r="S122" s="51"/>
      <c r="T122" s="52"/>
    </row>
    <row r="123" spans="1:20" ht="23.1" customHeight="1">
      <c r="A123" s="4"/>
      <c r="B123" s="5" t="s">
        <v>52</v>
      </c>
      <c r="C123" s="6"/>
      <c r="D123" s="6"/>
      <c r="E123" s="6"/>
      <c r="F123" s="6"/>
      <c r="G123" s="8"/>
      <c r="H123" s="10">
        <v>4392.83</v>
      </c>
      <c r="I123" s="39" t="s">
        <v>33</v>
      </c>
      <c r="J123" s="74"/>
      <c r="K123" s="74"/>
      <c r="L123" s="74"/>
      <c r="M123" s="74"/>
      <c r="N123" s="101">
        <v>460</v>
      </c>
      <c r="O123" s="74"/>
      <c r="P123" s="11"/>
      <c r="Q123" s="11"/>
      <c r="R123" s="11"/>
      <c r="S123" s="78"/>
      <c r="T123" s="55"/>
    </row>
    <row r="124" spans="1:20" ht="23.1" customHeight="1">
      <c r="A124" s="4"/>
      <c r="B124" s="5"/>
      <c r="C124" s="6"/>
      <c r="D124" s="6"/>
      <c r="E124" s="6"/>
      <c r="F124" s="6"/>
      <c r="G124" s="8"/>
      <c r="H124" s="10"/>
      <c r="I124" s="39" t="s">
        <v>34</v>
      </c>
      <c r="J124" s="11"/>
      <c r="K124" s="11"/>
      <c r="L124" s="11"/>
      <c r="M124" s="11"/>
      <c r="N124" s="60">
        <v>120</v>
      </c>
      <c r="O124" s="74"/>
      <c r="P124" s="11"/>
      <c r="Q124" s="11"/>
      <c r="R124" s="11"/>
      <c r="S124" s="78"/>
      <c r="T124" s="55"/>
    </row>
    <row r="125" spans="1:20" ht="23.1" customHeight="1">
      <c r="A125" s="4"/>
      <c r="B125" s="5"/>
      <c r="C125" s="6"/>
      <c r="D125" s="6"/>
      <c r="E125" s="6"/>
      <c r="F125" s="6"/>
      <c r="G125" s="8"/>
      <c r="H125" s="10"/>
      <c r="I125" s="39" t="s">
        <v>35</v>
      </c>
      <c r="J125" s="74"/>
      <c r="K125" s="74"/>
      <c r="L125" s="74"/>
      <c r="M125" s="74"/>
      <c r="N125" s="101">
        <v>800</v>
      </c>
      <c r="O125" s="74"/>
      <c r="P125" s="11"/>
      <c r="Q125" s="11"/>
      <c r="R125" s="11"/>
      <c r="S125" s="78"/>
      <c r="T125" s="55"/>
    </row>
    <row r="126" spans="1:20" ht="23.1" customHeight="1" thickBot="1">
      <c r="A126" s="21"/>
      <c r="B126" s="5"/>
      <c r="C126" s="6"/>
      <c r="D126" s="6"/>
      <c r="E126" s="6"/>
      <c r="F126" s="6"/>
      <c r="G126" s="8"/>
      <c r="H126" s="10"/>
      <c r="I126" s="38"/>
      <c r="J126" s="33"/>
      <c r="K126" s="33"/>
      <c r="L126" s="33"/>
      <c r="M126" s="33"/>
      <c r="N126" s="61"/>
      <c r="O126" s="6"/>
      <c r="P126" s="6"/>
      <c r="Q126" s="6"/>
      <c r="R126" s="6"/>
      <c r="S126" s="24"/>
      <c r="T126" s="55"/>
    </row>
    <row r="127" spans="1:20" ht="23.1" customHeight="1" thickBot="1">
      <c r="A127" s="12"/>
      <c r="B127" s="13"/>
      <c r="C127" s="14"/>
      <c r="D127" s="14"/>
      <c r="E127" s="14"/>
      <c r="F127" s="22"/>
      <c r="G127" s="13"/>
      <c r="H127" s="36">
        <f>SUM(H122:H126)</f>
        <v>5526.55</v>
      </c>
      <c r="I127" s="40"/>
      <c r="J127" s="17"/>
      <c r="K127" s="17"/>
      <c r="L127" s="17"/>
      <c r="M127" s="18"/>
      <c r="N127" s="56">
        <f>SUM(N122:N126)</f>
        <v>6762.74</v>
      </c>
      <c r="O127" s="17"/>
      <c r="P127" s="17"/>
      <c r="Q127" s="17"/>
      <c r="R127" s="17"/>
      <c r="S127" s="18"/>
      <c r="T127" s="56">
        <f>SUM(T122:T126)</f>
        <v>0</v>
      </c>
    </row>
    <row r="128" spans="1:20" ht="23.1" customHeight="1">
      <c r="E128" s="150" t="s">
        <v>7</v>
      </c>
      <c r="F128" s="150"/>
      <c r="G128" s="150"/>
      <c r="H128" s="28">
        <f>H127+H117+H106+H95+H85+H76+H67+H57+H46+H35+H22+H11</f>
        <v>37634.32</v>
      </c>
      <c r="K128" s="149" t="s">
        <v>7</v>
      </c>
      <c r="L128" s="149"/>
      <c r="M128" s="149"/>
      <c r="N128" s="48">
        <f>N127+N117+N106+N95+N85+N76+N67+N57+N46+N35+N22+N11</f>
        <v>103818.53000000001</v>
      </c>
      <c r="Q128" s="149" t="s">
        <v>7</v>
      </c>
      <c r="R128" s="149"/>
      <c r="S128" s="149"/>
      <c r="T128" s="48">
        <f>T127+T117+T106+T95+T85+T76+T67+T57+T46+T35+T22+T11</f>
        <v>3039.23</v>
      </c>
    </row>
    <row r="129" spans="1:12" ht="23.1" customHeight="1"/>
    <row r="130" spans="1:12" ht="23.1" customHeight="1">
      <c r="E130" s="32"/>
    </row>
    <row r="132" spans="1:12" ht="15">
      <c r="A132" s="147" t="s">
        <v>5</v>
      </c>
      <c r="B132" s="147"/>
      <c r="C132" s="147"/>
      <c r="D132" s="147"/>
      <c r="E132" s="147"/>
      <c r="F132" s="147"/>
      <c r="G132" s="147"/>
      <c r="H132" s="147"/>
      <c r="I132" s="147"/>
      <c r="J132" s="147"/>
      <c r="K132" s="147"/>
    </row>
    <row r="133" spans="1:12" ht="15">
      <c r="A133" s="147" t="s">
        <v>9</v>
      </c>
      <c r="B133" s="147"/>
      <c r="C133" s="147"/>
      <c r="D133" s="147"/>
      <c r="E133" s="147"/>
      <c r="F133" s="147"/>
      <c r="G133" s="147"/>
      <c r="H133" s="147"/>
      <c r="I133" s="147"/>
      <c r="J133" s="147"/>
      <c r="K133" s="147"/>
    </row>
    <row r="134" spans="1:12" ht="15">
      <c r="A134" s="147" t="s">
        <v>44</v>
      </c>
      <c r="B134" s="147"/>
      <c r="C134" s="147"/>
      <c r="D134" s="147"/>
      <c r="E134" s="147"/>
      <c r="F134" s="147"/>
      <c r="G134" s="147"/>
      <c r="H134" s="147"/>
      <c r="I134" s="147"/>
      <c r="J134" s="147"/>
      <c r="K134" s="147"/>
    </row>
    <row r="135" spans="1:12" ht="15">
      <c r="A135" s="147" t="s">
        <v>28</v>
      </c>
      <c r="B135" s="147"/>
      <c r="C135" s="147"/>
      <c r="D135" s="147"/>
      <c r="E135" s="147"/>
      <c r="F135" s="147"/>
      <c r="G135" s="147"/>
      <c r="H135" s="147"/>
      <c r="I135" s="147"/>
      <c r="J135" s="147"/>
      <c r="K135" s="147"/>
    </row>
    <row r="136" spans="1:12" ht="15">
      <c r="A136" s="29"/>
      <c r="B136" s="46"/>
      <c r="C136" s="46"/>
      <c r="D136" s="46"/>
      <c r="E136" s="46"/>
      <c r="F136" s="46"/>
      <c r="G136" s="47"/>
      <c r="H136" s="47"/>
    </row>
    <row r="137" spans="1:12" ht="15" customHeight="1">
      <c r="A137" s="29"/>
      <c r="B137" s="146" t="s">
        <v>6</v>
      </c>
      <c r="C137" s="146"/>
      <c r="D137" s="145" t="s">
        <v>29</v>
      </c>
      <c r="E137" s="145"/>
      <c r="F137" s="145" t="s">
        <v>25</v>
      </c>
      <c r="G137" s="145"/>
      <c r="H137" s="148" t="s">
        <v>10</v>
      </c>
      <c r="I137" s="148"/>
      <c r="J137" s="30"/>
    </row>
    <row r="138" spans="1:12" ht="15" customHeight="1">
      <c r="A138" s="29"/>
      <c r="B138" s="146"/>
      <c r="C138" s="146"/>
      <c r="D138" s="145"/>
      <c r="E138" s="145"/>
      <c r="F138" s="145"/>
      <c r="G138" s="145"/>
      <c r="H138" s="148"/>
      <c r="I138" s="148"/>
      <c r="J138" s="30"/>
    </row>
    <row r="139" spans="1:12" ht="38.25" customHeight="1">
      <c r="A139" s="31" t="s">
        <v>27</v>
      </c>
      <c r="B139" s="118">
        <v>282409.90000000002</v>
      </c>
      <c r="C139" s="118"/>
      <c r="D139" s="118">
        <v>226817.09</v>
      </c>
      <c r="E139" s="118"/>
      <c r="F139" s="118">
        <v>140012.85</v>
      </c>
      <c r="G139" s="118"/>
      <c r="H139" s="118">
        <f>D139-F139</f>
        <v>86804.239999999991</v>
      </c>
      <c r="I139" s="118"/>
      <c r="K139" s="32"/>
      <c r="L139" s="32"/>
    </row>
    <row r="140" spans="1:12" ht="26.25" customHeight="1"/>
    <row r="141" spans="1:12" ht="15">
      <c r="A141" s="147" t="s">
        <v>5</v>
      </c>
      <c r="B141" s="147"/>
      <c r="C141" s="147"/>
      <c r="D141" s="147"/>
      <c r="E141" s="147"/>
      <c r="F141" s="147"/>
      <c r="G141" s="147"/>
      <c r="H141" s="147"/>
      <c r="I141" s="147"/>
      <c r="J141" s="147"/>
      <c r="K141" s="147"/>
    </row>
    <row r="142" spans="1:12" ht="15">
      <c r="A142" s="147" t="s">
        <v>9</v>
      </c>
      <c r="B142" s="147"/>
      <c r="C142" s="147"/>
      <c r="D142" s="147"/>
      <c r="E142" s="147"/>
      <c r="F142" s="147"/>
      <c r="G142" s="147"/>
      <c r="H142" s="147"/>
      <c r="I142" s="147"/>
      <c r="J142" s="147"/>
      <c r="K142" s="147"/>
    </row>
    <row r="143" spans="1:12" ht="15">
      <c r="A143" s="147" t="s">
        <v>43</v>
      </c>
      <c r="B143" s="147"/>
      <c r="C143" s="147"/>
      <c r="D143" s="147"/>
      <c r="E143" s="147"/>
      <c r="F143" s="147"/>
      <c r="G143" s="147"/>
      <c r="H143" s="147"/>
      <c r="I143" s="147"/>
      <c r="J143" s="147"/>
      <c r="K143" s="147"/>
    </row>
    <row r="144" spans="1:12" ht="15">
      <c r="A144" s="147" t="str">
        <f>A135</f>
        <v>Дома № 31  по пр.Ленина</v>
      </c>
      <c r="B144" s="147"/>
      <c r="C144" s="147"/>
      <c r="D144" s="147"/>
      <c r="E144" s="147"/>
      <c r="F144" s="147"/>
      <c r="G144" s="147"/>
      <c r="H144" s="147"/>
      <c r="I144" s="147"/>
      <c r="J144" s="147"/>
      <c r="K144" s="147"/>
    </row>
    <row r="145" spans="1:10" ht="15">
      <c r="A145" s="29"/>
      <c r="B145" s="46"/>
      <c r="C145" s="46"/>
      <c r="D145" s="46"/>
      <c r="E145" s="46"/>
      <c r="F145" s="46"/>
      <c r="G145" s="47"/>
      <c r="H145" s="47"/>
    </row>
    <row r="146" spans="1:10" ht="15" customHeight="1">
      <c r="A146" s="29"/>
      <c r="B146" s="146" t="s">
        <v>6</v>
      </c>
      <c r="C146" s="146"/>
      <c r="D146" s="145" t="s">
        <v>29</v>
      </c>
      <c r="E146" s="145"/>
      <c r="F146" s="145" t="s">
        <v>25</v>
      </c>
      <c r="G146" s="145"/>
      <c r="H146" s="148" t="s">
        <v>10</v>
      </c>
      <c r="I146" s="148"/>
      <c r="J146" s="30"/>
    </row>
    <row r="147" spans="1:10" ht="20.25" customHeight="1">
      <c r="A147" s="29"/>
      <c r="B147" s="146"/>
      <c r="C147" s="146"/>
      <c r="D147" s="145"/>
      <c r="E147" s="145"/>
      <c r="F147" s="145"/>
      <c r="G147" s="145"/>
      <c r="H147" s="148"/>
      <c r="I147" s="148"/>
      <c r="J147" s="30"/>
    </row>
    <row r="148" spans="1:10" ht="38.25" customHeight="1">
      <c r="A148" s="31" t="s">
        <v>27</v>
      </c>
      <c r="B148" s="118">
        <v>437764.37</v>
      </c>
      <c r="C148" s="118"/>
      <c r="D148" s="118">
        <v>351736.53</v>
      </c>
      <c r="E148" s="118"/>
      <c r="F148" s="118">
        <v>378603.16</v>
      </c>
      <c r="G148" s="118"/>
      <c r="H148" s="118">
        <f>D148-F148</f>
        <v>-26866.629999999946</v>
      </c>
      <c r="I148" s="118"/>
    </row>
  </sheetData>
  <mergeCells count="123">
    <mergeCell ref="E128:G128"/>
    <mergeCell ref="A119:N119"/>
    <mergeCell ref="O120:T120"/>
    <mergeCell ref="Q128:S128"/>
    <mergeCell ref="I120:N120"/>
    <mergeCell ref="B120:H120"/>
    <mergeCell ref="B121:F121"/>
    <mergeCell ref="O121:S121"/>
    <mergeCell ref="I121:M121"/>
    <mergeCell ref="B99:F99"/>
    <mergeCell ref="O110:S110"/>
    <mergeCell ref="I109:N109"/>
    <mergeCell ref="O109:T109"/>
    <mergeCell ref="B109:H109"/>
    <mergeCell ref="O89:S89"/>
    <mergeCell ref="I89:M89"/>
    <mergeCell ref="O99:S99"/>
    <mergeCell ref="A108:N108"/>
    <mergeCell ref="O98:T98"/>
    <mergeCell ref="I98:N98"/>
    <mergeCell ref="I99:M99"/>
    <mergeCell ref="A107:C107"/>
    <mergeCell ref="B89:F89"/>
    <mergeCell ref="F148:G148"/>
    <mergeCell ref="B148:C148"/>
    <mergeCell ref="D148:E148"/>
    <mergeCell ref="A133:K133"/>
    <mergeCell ref="K128:M128"/>
    <mergeCell ref="A134:K134"/>
    <mergeCell ref="F137:G138"/>
    <mergeCell ref="H137:I138"/>
    <mergeCell ref="A135:K135"/>
    <mergeCell ref="A132:K132"/>
    <mergeCell ref="D137:E138"/>
    <mergeCell ref="B137:C138"/>
    <mergeCell ref="A142:K142"/>
    <mergeCell ref="H146:I147"/>
    <mergeCell ref="A141:K141"/>
    <mergeCell ref="A144:K144"/>
    <mergeCell ref="D139:E139"/>
    <mergeCell ref="B146:C147"/>
    <mergeCell ref="B139:C139"/>
    <mergeCell ref="A143:K143"/>
    <mergeCell ref="O70:T70"/>
    <mergeCell ref="D146:E147"/>
    <mergeCell ref="F139:G139"/>
    <mergeCell ref="F146:G147"/>
    <mergeCell ref="I110:M110"/>
    <mergeCell ref="B110:F110"/>
    <mergeCell ref="A118:C118"/>
    <mergeCell ref="A96:C96"/>
    <mergeCell ref="B98:H98"/>
    <mergeCell ref="A97:N97"/>
    <mergeCell ref="O80:S80"/>
    <mergeCell ref="O60:T60"/>
    <mergeCell ref="A68:C68"/>
    <mergeCell ref="A58:C58"/>
    <mergeCell ref="I80:M80"/>
    <mergeCell ref="I71:M71"/>
    <mergeCell ref="A78:N78"/>
    <mergeCell ref="I79:N79"/>
    <mergeCell ref="B80:F80"/>
    <mergeCell ref="B71:F71"/>
    <mergeCell ref="A47:C47"/>
    <mergeCell ref="A48:N48"/>
    <mergeCell ref="O71:S71"/>
    <mergeCell ref="O79:T79"/>
    <mergeCell ref="A86:C86"/>
    <mergeCell ref="B88:H88"/>
    <mergeCell ref="I88:N88"/>
    <mergeCell ref="A77:C77"/>
    <mergeCell ref="A87:N87"/>
    <mergeCell ref="O88:T88"/>
    <mergeCell ref="A2:N2"/>
    <mergeCell ref="I3:N3"/>
    <mergeCell ref="I70:N70"/>
    <mergeCell ref="B79:H79"/>
    <mergeCell ref="B70:H70"/>
    <mergeCell ref="O25:T25"/>
    <mergeCell ref="O49:T49"/>
    <mergeCell ref="O39:S39"/>
    <mergeCell ref="O26:S26"/>
    <mergeCell ref="O38:T38"/>
    <mergeCell ref="I38:N38"/>
    <mergeCell ref="B39:F39"/>
    <mergeCell ref="I50:M50"/>
    <mergeCell ref="O61:S61"/>
    <mergeCell ref="I60:N60"/>
    <mergeCell ref="A1:C1"/>
    <mergeCell ref="B3:H3"/>
    <mergeCell ref="B15:F15"/>
    <mergeCell ref="A12:C12"/>
    <mergeCell ref="B14:H14"/>
    <mergeCell ref="I14:N14"/>
    <mergeCell ref="A13:N13"/>
    <mergeCell ref="I15:M15"/>
    <mergeCell ref="O50:S50"/>
    <mergeCell ref="A59:N59"/>
    <mergeCell ref="B49:H49"/>
    <mergeCell ref="I49:N49"/>
    <mergeCell ref="B50:F50"/>
    <mergeCell ref="B38:H38"/>
    <mergeCell ref="I39:M39"/>
    <mergeCell ref="I61:M61"/>
    <mergeCell ref="B61:F61"/>
    <mergeCell ref="I4:M4"/>
    <mergeCell ref="B4:F4"/>
    <mergeCell ref="I25:N25"/>
    <mergeCell ref="A37:N37"/>
    <mergeCell ref="B25:H25"/>
    <mergeCell ref="A24:N24"/>
    <mergeCell ref="B26:F26"/>
    <mergeCell ref="I26:M26"/>
    <mergeCell ref="H139:I139"/>
    <mergeCell ref="H148:I148"/>
    <mergeCell ref="A23:C23"/>
    <mergeCell ref="A36:C36"/>
    <mergeCell ref="O3:T3"/>
    <mergeCell ref="O4:S4"/>
    <mergeCell ref="O14:T14"/>
    <mergeCell ref="O15:S15"/>
    <mergeCell ref="A69:N69"/>
    <mergeCell ref="B60:H60"/>
  </mergeCells>
  <phoneticPr fontId="2" type="noConversion"/>
  <pageMargins left="0.47244094488188981" right="0.27559055118110237" top="0.23622047244094491" bottom="0.39370078740157483" header="0.51181102362204722" footer="0.51181102362204722"/>
  <pageSetup paperSize="9" scale="45" fitToHeight="0" orientation="portrait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Ленина 31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 ЖК</dc:creator>
  <cp:lastModifiedBy>Slava_L</cp:lastModifiedBy>
  <cp:lastPrinted>2015-03-12T05:30:03Z</cp:lastPrinted>
  <dcterms:created xsi:type="dcterms:W3CDTF">2013-02-05T05:42:12Z</dcterms:created>
  <dcterms:modified xsi:type="dcterms:W3CDTF">2018-04-22T14:26:24Z</dcterms:modified>
</cp:coreProperties>
</file>