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Ленина 14" sheetId="2" r:id="rId1"/>
  </sheets>
  <calcPr calcId="114210"/>
</workbook>
</file>

<file path=xl/calcChain.xml><?xml version="1.0" encoding="utf-8"?>
<calcChain xmlns="http://schemas.openxmlformats.org/spreadsheetml/2006/main">
  <c r="H141" i="2"/>
  <c r="N121"/>
  <c r="N112"/>
  <c r="N98"/>
  <c r="N102"/>
  <c r="N89"/>
  <c r="N78"/>
  <c r="N79"/>
  <c r="N71"/>
  <c r="N61"/>
  <c r="N62"/>
  <c r="N63"/>
  <c r="N54"/>
  <c r="N43"/>
  <c r="N30"/>
  <c r="N33"/>
  <c r="N21"/>
  <c r="N10"/>
  <c r="N122"/>
  <c r="H121"/>
  <c r="H112"/>
  <c r="H102"/>
  <c r="H89"/>
  <c r="H79"/>
  <c r="H71"/>
  <c r="H63"/>
  <c r="H54"/>
  <c r="H43"/>
  <c r="H33"/>
  <c r="H21"/>
  <c r="H10"/>
  <c r="H122"/>
  <c r="H133"/>
  <c r="T60"/>
  <c r="A137"/>
  <c r="T121"/>
  <c r="A34"/>
  <c r="A44"/>
  <c r="A55"/>
  <c r="A64"/>
  <c r="A72"/>
  <c r="A80"/>
  <c r="A90"/>
  <c r="A103"/>
  <c r="A113"/>
  <c r="T112"/>
  <c r="T102"/>
  <c r="T89"/>
  <c r="T79"/>
  <c r="T71"/>
  <c r="T63"/>
  <c r="T54"/>
  <c r="T33"/>
  <c r="T43"/>
  <c r="T21"/>
  <c r="T10"/>
  <c r="A22"/>
  <c r="A11"/>
  <c r="T122"/>
</calcChain>
</file>

<file path=xl/sharedStrings.xml><?xml version="1.0" encoding="utf-8"?>
<sst xmlns="http://schemas.openxmlformats.org/spreadsheetml/2006/main" count="243" uniqueCount="55">
  <si>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</si>
  <si>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</si>
  <si>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</si>
  <si>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</si>
  <si>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</si>
  <si>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</si>
  <si>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</si>
  <si>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</si>
  <si>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январь</t>
  </si>
  <si>
    <t>по начислению, поступлению, затратам  средств</t>
  </si>
  <si>
    <t>остаток (+) /перерасход(-)</t>
  </si>
  <si>
    <t>пр.Ленина д.14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</si>
  <si>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</si>
  <si>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</si>
  <si>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</si>
  <si>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</si>
  <si>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</si>
  <si>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</si>
  <si>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</si>
  <si>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</si>
  <si>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</si>
  <si>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</si>
  <si>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</si>
  <si>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выполнение</t>
  </si>
  <si>
    <t>ремонт конструктивных элементов жилого дома</t>
  </si>
  <si>
    <t>ИТОГО</t>
  </si>
  <si>
    <t>Дома № 14  по пр.Ленина</t>
  </si>
  <si>
    <t>поступление</t>
  </si>
  <si>
    <t>ремонт и обслуживание внутридомового инж.оборудования</t>
  </si>
  <si>
    <t>содержание (дополнительные работы)</t>
  </si>
  <si>
    <t>содержание аварийной службы</t>
  </si>
  <si>
    <t>снятие показаний эл.энергии</t>
  </si>
  <si>
    <t>снятие показаний ПУ тепловой энергии</t>
  </si>
  <si>
    <t xml:space="preserve"> </t>
  </si>
  <si>
    <t>ремонт дверей</t>
  </si>
  <si>
    <t>очистка кровли от снега и наледи</t>
  </si>
  <si>
    <t>прочистка канализации</t>
  </si>
  <si>
    <t>восстановление теплоснабжения</t>
  </si>
  <si>
    <t>стрижка кустов</t>
  </si>
  <si>
    <t>устранение течи хвс</t>
  </si>
  <si>
    <t>покос травы</t>
  </si>
  <si>
    <t>замена радиаторов</t>
  </si>
  <si>
    <t>прочистка дымохода</t>
  </si>
  <si>
    <t>ревизия эл.щитов</t>
  </si>
  <si>
    <t xml:space="preserve">по текущему  ремонту </t>
  </si>
  <si>
    <t xml:space="preserve">по содержанию жилья </t>
  </si>
  <si>
    <t>обследование системы хвс</t>
  </si>
  <si>
    <t>ремонт проводки</t>
  </si>
  <si>
    <t>развоз песка дворнику</t>
  </si>
  <si>
    <t>ремонт стояка хвс</t>
  </si>
  <si>
    <t>дератизация</t>
  </si>
  <si>
    <t>прочистка вентиляции</t>
  </si>
  <si>
    <t>ремонт цоколя</t>
  </si>
  <si>
    <t>замена ПРЭМ в ТУ</t>
  </si>
  <si>
    <t>замена части стояка хвс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</si>
</sst>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10"/>
      <name val="Arial Cyr"/>
      <family val="2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charset val="204"/>
    </font>
    <font>
      <sz val="11"/>
      <name val="Arial Cyr "/>
      <charset val="204"/>
    </font>
    <font>
      <sz val="11"/>
      <name val="Aria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9">
    <border>
      <left/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3" fillId="0" borderId="1" xfId="1" applyFont="1" applyFill="1" applyBorder="1"/>
    <xf numFmtId="0" fontId="3" fillId="0" borderId="2" xfId="1" applyFont="1" applyFill="1" applyBorder="1"/>
    <xf numFmtId="2" fontId="2" fillId="0" borderId="3" xfId="1" applyNumberFormat="1" applyFont="1" applyFill="1" applyBorder="1"/>
    <xf numFmtId="0" fontId="0" fillId="0" borderId="0" xfId="0" applyFill="1"/>
    <xf numFmtId="0" fontId="3" fillId="0" borderId="0" xfId="1" applyFont="1" applyFill="1" applyAlignment="1"/>
    <xf numFmtId="0" fontId="3" fillId="0" borderId="4" xfId="1" applyFont="1" applyFill="1" applyBorder="1" applyAlignment="1"/>
    <xf numFmtId="0" fontId="4" fillId="0" borderId="5" xfId="1" applyFont="1" applyFill="1" applyBorder="1" applyAlignment="1">
      <alignment horizontal="center"/>
    </xf>
    <xf numFmtId="0" fontId="2" fillId="0" borderId="6" xfId="1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right"/>
    </xf>
    <xf numFmtId="2" fontId="2" fillId="0" borderId="7" xfId="1" applyNumberFormat="1" applyFont="1" applyFill="1" applyBorder="1"/>
    <xf numFmtId="0" fontId="3" fillId="0" borderId="8" xfId="1" applyFont="1" applyFill="1" applyBorder="1"/>
    <xf numFmtId="0" fontId="3" fillId="0" borderId="9" xfId="1" applyFont="1" applyFill="1" applyBorder="1"/>
    <xf numFmtId="2" fontId="1" fillId="0" borderId="10" xfId="1" applyNumberFormat="1" applyFill="1" applyBorder="1"/>
    <xf numFmtId="0" fontId="2" fillId="0" borderId="5" xfId="1" applyFont="1" applyFill="1" applyBorder="1"/>
    <xf numFmtId="0" fontId="3" fillId="0" borderId="11" xfId="1" applyFont="1" applyFill="1" applyBorder="1"/>
    <xf numFmtId="0" fontId="3" fillId="0" borderId="12" xfId="1" applyFont="1" applyFill="1" applyBorder="1"/>
    <xf numFmtId="0" fontId="3" fillId="0" borderId="13" xfId="1" applyFont="1" applyFill="1" applyBorder="1"/>
    <xf numFmtId="0" fontId="2" fillId="0" borderId="14" xfId="1" applyFont="1" applyFill="1" applyBorder="1"/>
    <xf numFmtId="0" fontId="2" fillId="0" borderId="15" xfId="1" applyFont="1" applyFill="1" applyBorder="1"/>
    <xf numFmtId="0" fontId="3" fillId="0" borderId="16" xfId="1" applyFont="1" applyFill="1" applyBorder="1"/>
    <xf numFmtId="0" fontId="3" fillId="0" borderId="17" xfId="1" applyFont="1" applyFill="1" applyBorder="1"/>
    <xf numFmtId="2" fontId="3" fillId="0" borderId="18" xfId="1" applyNumberFormat="1" applyFont="1" applyFill="1" applyBorder="1"/>
    <xf numFmtId="0" fontId="2" fillId="0" borderId="2" xfId="1" applyFont="1" applyFill="1" applyBorder="1"/>
    <xf numFmtId="2" fontId="2" fillId="0" borderId="19" xfId="1" applyNumberFormat="1" applyFont="1" applyFill="1" applyBorder="1"/>
    <xf numFmtId="0" fontId="2" fillId="0" borderId="14" xfId="1" applyFont="1" applyFill="1" applyBorder="1" applyAlignment="1">
      <alignment horizontal="right"/>
    </xf>
    <xf numFmtId="0" fontId="2" fillId="0" borderId="20" xfId="1" applyFont="1" applyFill="1" applyBorder="1"/>
    <xf numFmtId="0" fontId="2" fillId="0" borderId="21" xfId="1" applyFont="1" applyFill="1" applyBorder="1"/>
    <xf numFmtId="0" fontId="2" fillId="0" borderId="22" xfId="1" applyFont="1" applyFill="1" applyBorder="1"/>
    <xf numFmtId="0" fontId="2" fillId="0" borderId="23" xfId="1" applyFont="1" applyFill="1" applyBorder="1"/>
    <xf numFmtId="2" fontId="3" fillId="0" borderId="24" xfId="1" applyNumberFormat="1" applyFont="1" applyFill="1" applyBorder="1"/>
    <xf numFmtId="0" fontId="3" fillId="0" borderId="25" xfId="1" applyFont="1" applyFill="1" applyBorder="1"/>
    <xf numFmtId="0" fontId="3" fillId="0" borderId="4" xfId="1" applyFont="1" applyFill="1" applyBorder="1"/>
    <xf numFmtId="0" fontId="3" fillId="0" borderId="26" xfId="1" applyFont="1" applyFill="1" applyBorder="1"/>
    <xf numFmtId="2" fontId="3" fillId="0" borderId="27" xfId="1" applyNumberFormat="1" applyFont="1" applyFill="1" applyBorder="1"/>
    <xf numFmtId="0" fontId="3" fillId="0" borderId="28" xfId="1" applyFont="1" applyFill="1" applyBorder="1" applyAlignment="1"/>
    <xf numFmtId="2" fontId="2" fillId="0" borderId="0" xfId="1" applyNumberFormat="1" applyFont="1" applyFill="1" applyBorder="1"/>
    <xf numFmtId="0" fontId="2" fillId="0" borderId="29" xfId="1" applyFont="1" applyFill="1" applyBorder="1"/>
    <xf numFmtId="0" fontId="2" fillId="0" borderId="30" xfId="1" applyFont="1" applyFill="1" applyBorder="1"/>
    <xf numFmtId="0" fontId="3" fillId="0" borderId="31" xfId="1" applyFont="1" applyFill="1" applyBorder="1"/>
    <xf numFmtId="0" fontId="3" fillId="0" borderId="32" xfId="1" applyFont="1" applyFill="1" applyBorder="1"/>
    <xf numFmtId="0" fontId="3" fillId="0" borderId="22" xfId="1" applyFont="1" applyFill="1" applyBorder="1"/>
    <xf numFmtId="0" fontId="3" fillId="0" borderId="33" xfId="1" applyFont="1" applyFill="1" applyBorder="1"/>
    <xf numFmtId="0" fontId="6" fillId="0" borderId="1" xfId="1" applyFont="1" applyFill="1" applyBorder="1"/>
    <xf numFmtId="0" fontId="6" fillId="0" borderId="2" xfId="1" applyFont="1" applyFill="1" applyBorder="1"/>
    <xf numFmtId="0" fontId="6" fillId="0" borderId="13" xfId="1" applyFont="1" applyFill="1" applyBorder="1"/>
    <xf numFmtId="0" fontId="6" fillId="0" borderId="16" xfId="1" applyFont="1" applyFill="1" applyBorder="1"/>
    <xf numFmtId="0" fontId="6" fillId="0" borderId="17" xfId="1" applyFont="1" applyFill="1" applyBorder="1"/>
    <xf numFmtId="0" fontId="8" fillId="0" borderId="34" xfId="0" applyFont="1" applyFill="1" applyBorder="1" applyAlignment="1">
      <alignment horizontal="center" vertical="center" wrapText="1"/>
    </xf>
    <xf numFmtId="2" fontId="6" fillId="0" borderId="18" xfId="1" applyNumberFormat="1" applyFont="1" applyFill="1" applyBorder="1"/>
    <xf numFmtId="2" fontId="8" fillId="0" borderId="34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2" fontId="0" fillId="0" borderId="0" xfId="0" applyNumberFormat="1" applyFill="1"/>
    <xf numFmtId="0" fontId="6" fillId="0" borderId="11" xfId="1" applyFont="1" applyFill="1" applyBorder="1"/>
    <xf numFmtId="0" fontId="6" fillId="0" borderId="31" xfId="1" applyFont="1" applyFill="1" applyBorder="1"/>
    <xf numFmtId="0" fontId="3" fillId="0" borderId="0" xfId="1" applyFont="1" applyFill="1" applyBorder="1"/>
    <xf numFmtId="0" fontId="3" fillId="0" borderId="14" xfId="1" applyFont="1" applyFill="1" applyBorder="1"/>
    <xf numFmtId="0" fontId="6" fillId="0" borderId="19" xfId="1" applyFont="1" applyFill="1" applyBorder="1"/>
    <xf numFmtId="0" fontId="3" fillId="0" borderId="19" xfId="1" applyFont="1" applyFill="1" applyBorder="1"/>
    <xf numFmtId="0" fontId="2" fillId="2" borderId="35" xfId="1" applyFont="1" applyFill="1" applyBorder="1"/>
    <xf numFmtId="0" fontId="3" fillId="2" borderId="20" xfId="1" applyFont="1" applyFill="1" applyBorder="1" applyAlignment="1">
      <alignment horizontal="center"/>
    </xf>
    <xf numFmtId="0" fontId="3" fillId="2" borderId="36" xfId="1" applyFont="1" applyFill="1" applyBorder="1" applyAlignment="1">
      <alignment horizontal="center"/>
    </xf>
    <xf numFmtId="0" fontId="3" fillId="2" borderId="37" xfId="1" applyFont="1" applyFill="1" applyBorder="1" applyAlignment="1">
      <alignment horizontal="center"/>
    </xf>
    <xf numFmtId="0" fontId="3" fillId="2" borderId="37" xfId="1" applyFont="1" applyFill="1" applyBorder="1"/>
    <xf numFmtId="0" fontId="3" fillId="2" borderId="38" xfId="1" applyFont="1" applyFill="1" applyBorder="1"/>
    <xf numFmtId="2" fontId="2" fillId="0" borderId="6" xfId="1" applyNumberFormat="1" applyFont="1" applyFill="1" applyBorder="1"/>
    <xf numFmtId="0" fontId="3" fillId="0" borderId="39" xfId="1" applyFont="1" applyFill="1" applyBorder="1"/>
    <xf numFmtId="2" fontId="1" fillId="0" borderId="40" xfId="1" applyNumberFormat="1" applyFill="1" applyBorder="1"/>
    <xf numFmtId="0" fontId="3" fillId="0" borderId="41" xfId="1" applyFont="1" applyFill="1" applyBorder="1"/>
    <xf numFmtId="0" fontId="11" fillId="0" borderId="0" xfId="1" applyFont="1" applyFill="1" applyBorder="1"/>
    <xf numFmtId="2" fontId="3" fillId="0" borderId="42" xfId="1" applyNumberFormat="1" applyFont="1" applyFill="1" applyBorder="1"/>
    <xf numFmtId="0" fontId="3" fillId="2" borderId="43" xfId="1" applyFont="1" applyFill="1" applyBorder="1"/>
    <xf numFmtId="0" fontId="11" fillId="0" borderId="44" xfId="1" applyFont="1" applyFill="1" applyBorder="1"/>
    <xf numFmtId="0" fontId="11" fillId="0" borderId="45" xfId="1" applyFont="1" applyFill="1" applyBorder="1"/>
    <xf numFmtId="0" fontId="11" fillId="0" borderId="46" xfId="1" applyFont="1" applyFill="1" applyBorder="1"/>
    <xf numFmtId="2" fontId="11" fillId="0" borderId="47" xfId="1" applyNumberFormat="1" applyFont="1" applyFill="1" applyBorder="1"/>
    <xf numFmtId="0" fontId="11" fillId="0" borderId="48" xfId="1" applyFont="1" applyFill="1" applyBorder="1"/>
    <xf numFmtId="0" fontId="2" fillId="0" borderId="48" xfId="1" applyFont="1" applyFill="1" applyBorder="1"/>
    <xf numFmtId="2" fontId="2" fillId="0" borderId="49" xfId="1" applyNumberFormat="1" applyFont="1" applyFill="1" applyBorder="1"/>
    <xf numFmtId="0" fontId="3" fillId="0" borderId="50" xfId="1" applyFont="1" applyFill="1" applyBorder="1"/>
    <xf numFmtId="2" fontId="3" fillId="0" borderId="51" xfId="1" applyNumberFormat="1" applyFont="1" applyFill="1" applyBorder="1"/>
    <xf numFmtId="2" fontId="11" fillId="0" borderId="52" xfId="1" applyNumberFormat="1" applyFont="1" applyFill="1" applyBorder="1"/>
    <xf numFmtId="0" fontId="6" fillId="0" borderId="0" xfId="1" applyFont="1" applyFill="1" applyBorder="1"/>
    <xf numFmtId="2" fontId="6" fillId="0" borderId="0" xfId="1" applyNumberFormat="1" applyFont="1" applyFill="1" applyBorder="1"/>
    <xf numFmtId="2" fontId="6" fillId="0" borderId="52" xfId="1" applyNumberFormat="1" applyFont="1" applyFill="1" applyBorder="1"/>
    <xf numFmtId="0" fontId="12" fillId="0" borderId="6" xfId="1" applyFont="1" applyBorder="1"/>
    <xf numFmtId="0" fontId="13" fillId="0" borderId="0" xfId="1" applyFont="1" applyFill="1" applyBorder="1"/>
    <xf numFmtId="0" fontId="6" fillId="0" borderId="8" xfId="1" applyFont="1" applyFill="1" applyBorder="1"/>
    <xf numFmtId="0" fontId="6" fillId="0" borderId="9" xfId="1" applyFont="1" applyFill="1" applyBorder="1"/>
    <xf numFmtId="2" fontId="14" fillId="0" borderId="10" xfId="1" applyNumberFormat="1" applyFont="1" applyFill="1" applyBorder="1"/>
    <xf numFmtId="0" fontId="6" fillId="0" borderId="14" xfId="1" applyFont="1" applyFill="1" applyBorder="1"/>
    <xf numFmtId="2" fontId="2" fillId="0" borderId="53" xfId="1" applyNumberFormat="1" applyFont="1" applyFill="1" applyBorder="1"/>
    <xf numFmtId="2" fontId="2" fillId="0" borderId="54" xfId="1" applyNumberFormat="1" applyFont="1" applyFill="1" applyBorder="1"/>
    <xf numFmtId="2" fontId="11" fillId="0" borderId="55" xfId="1" applyNumberFormat="1" applyFont="1" applyFill="1" applyBorder="1"/>
    <xf numFmtId="2" fontId="6" fillId="0" borderId="55" xfId="1" applyNumberFormat="1" applyFont="1" applyFill="1" applyBorder="1"/>
    <xf numFmtId="2" fontId="6" fillId="0" borderId="56" xfId="1" applyNumberFormat="1" applyFont="1" applyFill="1" applyBorder="1"/>
    <xf numFmtId="0" fontId="3" fillId="2" borderId="3" xfId="1" applyFont="1" applyFill="1" applyBorder="1"/>
    <xf numFmtId="0" fontId="3" fillId="0" borderId="57" xfId="1" applyFont="1" applyFill="1" applyBorder="1"/>
    <xf numFmtId="0" fontId="3" fillId="0" borderId="58" xfId="1" applyFont="1" applyFill="1" applyBorder="1"/>
    <xf numFmtId="0" fontId="3" fillId="0" borderId="59" xfId="1" applyFont="1" applyFill="1" applyBorder="1"/>
    <xf numFmtId="2" fontId="1" fillId="0" borderId="60" xfId="1" applyNumberFormat="1" applyFill="1" applyBorder="1"/>
    <xf numFmtId="0" fontId="3" fillId="0" borderId="48" xfId="1" applyFont="1" applyFill="1" applyBorder="1"/>
    <xf numFmtId="2" fontId="1" fillId="0" borderId="52" xfId="1" applyNumberFormat="1" applyFill="1" applyBorder="1"/>
    <xf numFmtId="2" fontId="3" fillId="0" borderId="61" xfId="1" applyNumberFormat="1" applyFont="1" applyFill="1" applyBorder="1"/>
    <xf numFmtId="0" fontId="12" fillId="0" borderId="2" xfId="1" applyFont="1" applyFill="1" applyBorder="1"/>
    <xf numFmtId="0" fontId="2" fillId="0" borderId="2" xfId="1" applyFont="1" applyBorder="1"/>
    <xf numFmtId="0" fontId="3" fillId="0" borderId="0" xfId="1" applyFont="1" applyBorder="1"/>
    <xf numFmtId="0" fontId="6" fillId="0" borderId="52" xfId="1" applyFont="1" applyBorder="1"/>
    <xf numFmtId="0" fontId="6" fillId="0" borderId="2" xfId="1" applyFont="1" applyBorder="1"/>
    <xf numFmtId="0" fontId="11" fillId="0" borderId="8" xfId="1" applyFont="1" applyBorder="1"/>
    <xf numFmtId="0" fontId="11" fillId="0" borderId="9" xfId="1" applyFont="1" applyBorder="1"/>
    <xf numFmtId="2" fontId="6" fillId="0" borderId="10" xfId="1" applyNumberFormat="1" applyFont="1" applyBorder="1"/>
    <xf numFmtId="0" fontId="12" fillId="0" borderId="0" xfId="1" applyFont="1" applyBorder="1"/>
    <xf numFmtId="0" fontId="6" fillId="0" borderId="6" xfId="1" applyFont="1" applyBorder="1"/>
    <xf numFmtId="0" fontId="13" fillId="0" borderId="14" xfId="1" applyFont="1" applyFill="1" applyBorder="1"/>
    <xf numFmtId="2" fontId="13" fillId="0" borderId="3" xfId="1" applyNumberFormat="1" applyFont="1" applyFill="1" applyBorder="1"/>
    <xf numFmtId="0" fontId="15" fillId="0" borderId="2" xfId="1" applyFont="1" applyFill="1" applyBorder="1"/>
    <xf numFmtId="0" fontId="16" fillId="0" borderId="0" xfId="1" applyFont="1" applyBorder="1"/>
    <xf numFmtId="0" fontId="16" fillId="0" borderId="14" xfId="1" applyFont="1" applyBorder="1"/>
    <xf numFmtId="2" fontId="15" fillId="0" borderId="19" xfId="1" applyNumberFormat="1" applyFont="1" applyBorder="1"/>
    <xf numFmtId="0" fontId="13" fillId="0" borderId="57" xfId="1" applyFont="1" applyFill="1" applyBorder="1"/>
    <xf numFmtId="0" fontId="17" fillId="0" borderId="45" xfId="1" applyFont="1" applyFill="1" applyBorder="1"/>
    <xf numFmtId="0" fontId="17" fillId="0" borderId="46" xfId="1" applyFont="1" applyFill="1" applyBorder="1"/>
    <xf numFmtId="2" fontId="13" fillId="0" borderId="60" xfId="1" applyNumberFormat="1" applyFont="1" applyFill="1" applyBorder="1"/>
    <xf numFmtId="2" fontId="3" fillId="0" borderId="34" xfId="0" applyNumberFormat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/>
    </xf>
    <xf numFmtId="0" fontId="3" fillId="2" borderId="66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67" xfId="1" applyFont="1" applyFill="1" applyBorder="1" applyAlignment="1">
      <alignment horizontal="center" vertical="center"/>
    </xf>
    <xf numFmtId="0" fontId="3" fillId="2" borderId="64" xfId="1" applyFont="1" applyFill="1" applyBorder="1" applyAlignment="1">
      <alignment horizontal="center"/>
    </xf>
    <xf numFmtId="0" fontId="10" fillId="2" borderId="62" xfId="1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0" fontId="10" fillId="2" borderId="63" xfId="1" applyFont="1" applyFill="1" applyBorder="1" applyAlignment="1">
      <alignment horizontal="center"/>
    </xf>
    <xf numFmtId="0" fontId="3" fillId="2" borderId="65" xfId="1" applyFont="1" applyFill="1" applyBorder="1" applyAlignment="1">
      <alignment horizontal="center" wrapText="1"/>
    </xf>
    <xf numFmtId="0" fontId="3" fillId="2" borderId="58" xfId="1" applyFont="1" applyFill="1" applyBorder="1" applyAlignment="1">
      <alignment horizontal="center" wrapText="1"/>
    </xf>
    <xf numFmtId="0" fontId="3" fillId="0" borderId="22" xfId="1" applyFont="1" applyFill="1" applyBorder="1" applyAlignment="1">
      <alignment horizontal="center"/>
    </xf>
    <xf numFmtId="0" fontId="3" fillId="2" borderId="62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63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/>
    </xf>
    <xf numFmtId="0" fontId="3" fillId="2" borderId="6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tabSelected="1" zoomScale="75" workbookViewId="0">
      <selection activeCell="O38" sqref="O38:O40"/>
    </sheetView>
  </sheetViews>
  <sheetFormatPr defaultRowHeight="15"/>
  <cols>
    <col min="1" max="1" width="21.7109375" style="4" customWidth="1"/>
    <col min="2" max="4" width="9.140625" style="4"/>
    <col min="5" max="5" width="8.42578125" style="4" customWidth="1"/>
    <col min="6" max="6" width="11.42578125" style="4" customWidth="1"/>
    <col min="7" max="7" width="15.42578125" style="4" customWidth="1"/>
    <col min="8" max="8" width="11.140625" style="4" customWidth="1"/>
    <col min="9" max="10" width="9.140625" style="4"/>
    <col min="11" max="11" width="11.42578125" style="4" customWidth="1"/>
    <col min="12" max="12" width="12.5703125" style="4" customWidth="1"/>
    <col min="13" max="13" width="12.42578125" style="4" customWidth="1"/>
    <col min="14" max="14" width="15.85546875" style="4" customWidth="1"/>
    <col min="15" max="18" width="9.140625" style="4"/>
    <col min="19" max="19" width="19.140625" style="4" customWidth="1"/>
    <col min="20" max="20" width="11.85546875" style="4" customWidth="1"/>
    <col min="21" max="16384" width="9.140625" style="4"/>
  </cols>
  <sheetData>
    <row r="1" spans="1:20" ht="23.1" customHeight="1" thickBot="1">
      <c r="A1" s="138" t="s">
        <v>11</v>
      </c>
      <c r="B1" s="138"/>
      <c r="C1" s="138"/>
      <c r="D1" s="5"/>
      <c r="E1" s="5"/>
      <c r="F1" s="5"/>
      <c r="G1" s="5"/>
      <c r="H1" s="5"/>
      <c r="I1" s="6"/>
      <c r="J1" s="6"/>
      <c r="K1" s="6"/>
      <c r="L1" s="6"/>
      <c r="M1" s="6"/>
      <c r="N1" s="6"/>
    </row>
    <row r="2" spans="1:20" customFormat="1" ht="23.1" customHeight="1" thickBot="1">
      <c r="A2" s="133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20" customFormat="1" ht="23.1" customHeight="1" thickBot="1">
      <c r="A3" s="62"/>
      <c r="B3" s="129" t="s">
        <v>24</v>
      </c>
      <c r="C3" s="130"/>
      <c r="D3" s="130"/>
      <c r="E3" s="130"/>
      <c r="F3" s="130"/>
      <c r="G3" s="130"/>
      <c r="H3" s="131"/>
      <c r="I3" s="136" t="s">
        <v>28</v>
      </c>
      <c r="J3" s="137"/>
      <c r="K3" s="137"/>
      <c r="L3" s="137"/>
      <c r="M3" s="137"/>
      <c r="N3" s="137"/>
      <c r="O3" s="139" t="s">
        <v>29</v>
      </c>
      <c r="P3" s="140"/>
      <c r="Q3" s="140"/>
      <c r="R3" s="140"/>
      <c r="S3" s="140"/>
      <c r="T3" s="141"/>
    </row>
    <row r="4" spans="1:20" customFormat="1" ht="23.1" customHeight="1" thickBot="1">
      <c r="A4" s="63" t="s">
        <v>1</v>
      </c>
      <c r="B4" s="128" t="s">
        <v>2</v>
      </c>
      <c r="C4" s="128"/>
      <c r="D4" s="128"/>
      <c r="E4" s="128"/>
      <c r="F4" s="128"/>
      <c r="G4" s="64" t="s">
        <v>3</v>
      </c>
      <c r="H4" s="65" t="s">
        <v>4</v>
      </c>
      <c r="I4" s="143" t="s">
        <v>2</v>
      </c>
      <c r="J4" s="143"/>
      <c r="K4" s="143"/>
      <c r="L4" s="143"/>
      <c r="M4" s="143"/>
      <c r="N4" s="74" t="s">
        <v>4</v>
      </c>
      <c r="O4" s="142" t="s">
        <v>2</v>
      </c>
      <c r="P4" s="142"/>
      <c r="Q4" s="142"/>
      <c r="R4" s="142"/>
      <c r="S4" s="142"/>
      <c r="T4" s="67" t="s">
        <v>4</v>
      </c>
    </row>
    <row r="5" spans="1:20" ht="23.1" customHeight="1">
      <c r="A5" s="7" t="s">
        <v>8</v>
      </c>
      <c r="B5" s="8" t="s">
        <v>34</v>
      </c>
      <c r="C5" s="9"/>
      <c r="D5" s="9"/>
      <c r="E5" s="10"/>
      <c r="F5" s="10"/>
      <c r="G5" s="11"/>
      <c r="H5" s="68">
        <v>1636.66</v>
      </c>
      <c r="I5" s="75" t="s">
        <v>30</v>
      </c>
      <c r="J5" s="76"/>
      <c r="K5" s="76"/>
      <c r="L5" s="76"/>
      <c r="M5" s="77"/>
      <c r="N5" s="78">
        <v>1572.68</v>
      </c>
      <c r="O5" s="9" t="s">
        <v>35</v>
      </c>
      <c r="P5" s="9"/>
      <c r="Q5" s="9"/>
      <c r="R5" s="9"/>
      <c r="S5" s="19"/>
      <c r="T5" s="3">
        <v>2627.34</v>
      </c>
    </row>
    <row r="6" spans="1:20" ht="23.1" customHeight="1">
      <c r="A6" s="15"/>
      <c r="B6" s="8" t="s">
        <v>47</v>
      </c>
      <c r="C6" s="9"/>
      <c r="D6" s="9"/>
      <c r="E6" s="9"/>
      <c r="F6" s="9"/>
      <c r="G6" s="11"/>
      <c r="H6" s="3">
        <v>142.76</v>
      </c>
      <c r="I6" s="79" t="s">
        <v>31</v>
      </c>
      <c r="J6" s="72"/>
      <c r="K6" s="72"/>
      <c r="L6" s="72"/>
      <c r="M6" s="72"/>
      <c r="N6" s="84">
        <v>120</v>
      </c>
      <c r="O6" s="9"/>
      <c r="P6" s="9"/>
      <c r="Q6" s="9"/>
      <c r="R6" s="9"/>
      <c r="S6" s="19"/>
      <c r="T6" s="3"/>
    </row>
    <row r="7" spans="1:20" ht="23.1" customHeight="1">
      <c r="A7" s="15"/>
      <c r="B7" s="8"/>
      <c r="C7" s="9"/>
      <c r="D7" s="9"/>
      <c r="E7" s="10"/>
      <c r="F7" s="10"/>
      <c r="G7" s="68"/>
      <c r="H7" s="68"/>
      <c r="I7" s="79" t="s">
        <v>32</v>
      </c>
      <c r="J7" s="72"/>
      <c r="K7" s="72"/>
      <c r="L7" s="72"/>
      <c r="M7" s="72"/>
      <c r="N7" s="84">
        <v>800</v>
      </c>
      <c r="O7" s="9"/>
      <c r="P7" s="9"/>
      <c r="Q7" s="9"/>
      <c r="R7" s="9"/>
      <c r="S7" s="19"/>
      <c r="T7" s="25"/>
    </row>
    <row r="8" spans="1:20" ht="23.1" customHeight="1">
      <c r="A8" s="15"/>
      <c r="B8" s="8"/>
      <c r="C8" s="9"/>
      <c r="D8" s="9"/>
      <c r="E8" s="9"/>
      <c r="F8" s="19"/>
      <c r="G8" s="20"/>
      <c r="H8" s="68"/>
      <c r="I8" s="80" t="s">
        <v>39</v>
      </c>
      <c r="J8" s="9"/>
      <c r="K8" s="9"/>
      <c r="L8" s="9"/>
      <c r="M8" s="19"/>
      <c r="N8" s="81">
        <v>1123.51</v>
      </c>
      <c r="O8" s="9"/>
      <c r="P8" s="9"/>
      <c r="Q8" s="9"/>
      <c r="R8" s="9"/>
      <c r="S8" s="26"/>
      <c r="T8" s="25"/>
    </row>
    <row r="9" spans="1:20" ht="23.1" customHeight="1" thickBot="1">
      <c r="A9" s="15"/>
      <c r="B9" s="8"/>
      <c r="C9" s="9"/>
      <c r="D9" s="9"/>
      <c r="E9" s="9"/>
      <c r="F9" s="19"/>
      <c r="G9" s="20"/>
      <c r="H9" s="68"/>
      <c r="I9" s="80" t="s">
        <v>46</v>
      </c>
      <c r="J9" s="9"/>
      <c r="K9" s="9"/>
      <c r="L9" s="9"/>
      <c r="M9" s="26"/>
      <c r="N9" s="81">
        <v>723.51</v>
      </c>
      <c r="O9" s="9"/>
      <c r="P9" s="9"/>
      <c r="Q9" s="9"/>
      <c r="R9" s="9"/>
      <c r="S9" s="26"/>
      <c r="T9" s="25"/>
    </row>
    <row r="10" spans="1:20" ht="23.1" customHeight="1" thickBot="1">
      <c r="A10" s="27"/>
      <c r="B10" s="28"/>
      <c r="C10" s="29"/>
      <c r="D10" s="29"/>
      <c r="E10" s="29"/>
      <c r="F10" s="30"/>
      <c r="G10" s="28"/>
      <c r="H10" s="73">
        <f>SUM(H5:H9)</f>
        <v>1779.42</v>
      </c>
      <c r="I10" s="82"/>
      <c r="J10" s="33"/>
      <c r="K10" s="33"/>
      <c r="L10" s="33"/>
      <c r="M10" s="34"/>
      <c r="N10" s="83">
        <f>SUM(N5:N9)</f>
        <v>4339.7000000000007</v>
      </c>
      <c r="O10" s="33"/>
      <c r="P10" s="33"/>
      <c r="Q10" s="33"/>
      <c r="R10" s="33"/>
      <c r="S10" s="34"/>
      <c r="T10" s="35">
        <f>SUM(T5:T9)</f>
        <v>2627.34</v>
      </c>
    </row>
    <row r="11" spans="1:20" ht="23.1" customHeight="1" thickBot="1">
      <c r="A11" s="138" t="str">
        <f>A1</f>
        <v>пр.Ленина д.14</v>
      </c>
      <c r="B11" s="138"/>
      <c r="C11" s="138"/>
      <c r="D11" s="5"/>
      <c r="E11" s="5"/>
      <c r="F11" s="5"/>
      <c r="G11" s="5"/>
      <c r="H11" s="5"/>
      <c r="I11" s="36"/>
      <c r="J11" s="36"/>
      <c r="K11" s="36"/>
      <c r="L11" s="36"/>
      <c r="M11" s="36"/>
      <c r="N11" s="36"/>
    </row>
    <row r="12" spans="1:20" customFormat="1" ht="23.1" customHeight="1" thickBot="1">
      <c r="A12" s="133" t="s">
        <v>0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5"/>
    </row>
    <row r="13" spans="1:20" customFormat="1" ht="23.1" customHeight="1" thickBot="1">
      <c r="A13" s="62"/>
      <c r="B13" s="129" t="s">
        <v>24</v>
      </c>
      <c r="C13" s="130"/>
      <c r="D13" s="130"/>
      <c r="E13" s="130"/>
      <c r="F13" s="130"/>
      <c r="G13" s="130"/>
      <c r="H13" s="131"/>
      <c r="I13" s="136" t="s">
        <v>28</v>
      </c>
      <c r="J13" s="137"/>
      <c r="K13" s="137"/>
      <c r="L13" s="137"/>
      <c r="M13" s="137"/>
      <c r="N13" s="137"/>
      <c r="O13" s="139" t="s">
        <v>29</v>
      </c>
      <c r="P13" s="140"/>
      <c r="Q13" s="140"/>
      <c r="R13" s="140"/>
      <c r="S13" s="140"/>
      <c r="T13" s="141"/>
    </row>
    <row r="14" spans="1:20" customFormat="1" ht="23.1" customHeight="1" thickBot="1">
      <c r="A14" s="63" t="s">
        <v>1</v>
      </c>
      <c r="B14" s="128" t="s">
        <v>2</v>
      </c>
      <c r="C14" s="128"/>
      <c r="D14" s="128"/>
      <c r="E14" s="128"/>
      <c r="F14" s="128"/>
      <c r="G14" s="64" t="s">
        <v>3</v>
      </c>
      <c r="H14" s="65" t="s">
        <v>4</v>
      </c>
      <c r="I14" s="132" t="s">
        <v>2</v>
      </c>
      <c r="J14" s="132"/>
      <c r="K14" s="132"/>
      <c r="L14" s="132"/>
      <c r="M14" s="132"/>
      <c r="N14" s="66" t="s">
        <v>4</v>
      </c>
      <c r="O14" s="142" t="s">
        <v>2</v>
      </c>
      <c r="P14" s="142"/>
      <c r="Q14" s="142"/>
      <c r="R14" s="142"/>
      <c r="S14" s="142"/>
      <c r="T14" s="67" t="s">
        <v>4</v>
      </c>
    </row>
    <row r="15" spans="1:20" ht="23.1" customHeight="1">
      <c r="A15" s="7" t="s">
        <v>12</v>
      </c>
      <c r="B15" s="8" t="s">
        <v>47</v>
      </c>
      <c r="C15" s="9"/>
      <c r="D15" s="9"/>
      <c r="E15" s="9"/>
      <c r="F15" s="9"/>
      <c r="G15" s="11"/>
      <c r="H15" s="3">
        <v>208.75</v>
      </c>
      <c r="I15" s="75" t="s">
        <v>30</v>
      </c>
      <c r="J15" s="76"/>
      <c r="K15" s="76"/>
      <c r="L15" s="76"/>
      <c r="M15" s="77"/>
      <c r="N15" s="78">
        <v>1572.68</v>
      </c>
      <c r="O15" s="9" t="s">
        <v>35</v>
      </c>
      <c r="P15" s="9"/>
      <c r="Q15" s="9"/>
      <c r="R15" s="9"/>
      <c r="S15" s="19"/>
      <c r="T15" s="3">
        <v>3808.04</v>
      </c>
    </row>
    <row r="16" spans="1:20" ht="23.1" customHeight="1">
      <c r="A16" s="15"/>
      <c r="B16" s="8" t="s">
        <v>43</v>
      </c>
      <c r="C16" s="9"/>
      <c r="D16" s="9"/>
      <c r="E16" s="9"/>
      <c r="F16" s="9"/>
      <c r="G16" s="11"/>
      <c r="H16" s="3">
        <v>655.30999999999995</v>
      </c>
      <c r="I16" s="79" t="s">
        <v>31</v>
      </c>
      <c r="J16" s="72"/>
      <c r="K16" s="72"/>
      <c r="L16" s="72"/>
      <c r="M16" s="72"/>
      <c r="N16" s="84">
        <v>120</v>
      </c>
      <c r="O16" s="8"/>
      <c r="P16" s="16"/>
      <c r="Q16" s="16"/>
      <c r="R16" s="16"/>
      <c r="S16" s="17"/>
      <c r="T16" s="3"/>
    </row>
    <row r="17" spans="1:20" ht="23.1" customHeight="1">
      <c r="A17" s="15"/>
      <c r="B17" s="8"/>
      <c r="C17" s="9"/>
      <c r="D17" s="9"/>
      <c r="E17" s="9"/>
      <c r="F17" s="9"/>
      <c r="G17" s="11"/>
      <c r="H17" s="3"/>
      <c r="I17" s="79" t="s">
        <v>32</v>
      </c>
      <c r="J17" s="72"/>
      <c r="K17" s="72"/>
      <c r="L17" s="72"/>
      <c r="M17" s="72"/>
      <c r="N17" s="84">
        <v>800</v>
      </c>
      <c r="O17" s="8"/>
      <c r="P17" s="21"/>
      <c r="Q17" s="21"/>
      <c r="R17" s="21"/>
      <c r="S17" s="22"/>
      <c r="T17" s="3"/>
    </row>
    <row r="18" spans="1:20" ht="23.1" customHeight="1">
      <c r="A18" s="15"/>
      <c r="B18" s="8"/>
      <c r="C18" s="9"/>
      <c r="D18" s="9"/>
      <c r="E18" s="9"/>
      <c r="F18" s="9"/>
      <c r="G18" s="11"/>
      <c r="H18" s="3"/>
      <c r="I18" s="107" t="s">
        <v>36</v>
      </c>
      <c r="J18" s="85"/>
      <c r="K18" s="85"/>
      <c r="L18" s="85"/>
      <c r="M18" s="85"/>
      <c r="N18" s="86">
        <v>1697.47</v>
      </c>
      <c r="O18" s="8"/>
      <c r="P18" s="58"/>
      <c r="Q18" s="58"/>
      <c r="R18" s="58"/>
      <c r="S18" s="59"/>
      <c r="T18" s="3"/>
    </row>
    <row r="19" spans="1:20" ht="23.1" customHeight="1">
      <c r="A19" s="15"/>
      <c r="B19" s="8"/>
      <c r="C19" s="9"/>
      <c r="D19" s="9"/>
      <c r="E19" s="9"/>
      <c r="F19" s="9"/>
      <c r="G19" s="11"/>
      <c r="H19" s="3"/>
      <c r="I19" s="107" t="s">
        <v>37</v>
      </c>
      <c r="J19" s="85"/>
      <c r="K19" s="85"/>
      <c r="L19" s="85"/>
      <c r="M19" s="85"/>
      <c r="N19" s="86">
        <v>736.72</v>
      </c>
      <c r="O19" s="8"/>
      <c r="P19" s="58"/>
      <c r="Q19" s="58"/>
      <c r="R19" s="58"/>
      <c r="S19" s="59"/>
      <c r="T19" s="3"/>
    </row>
    <row r="20" spans="1:20" ht="23.1" customHeight="1" thickBot="1">
      <c r="A20" s="15"/>
      <c r="B20" s="8"/>
      <c r="C20" s="9"/>
      <c r="D20" s="9"/>
      <c r="E20" s="37"/>
      <c r="F20" s="9"/>
      <c r="G20" s="11"/>
      <c r="H20" s="3"/>
      <c r="I20" s="107"/>
      <c r="J20" s="9"/>
      <c r="K20" s="9"/>
      <c r="L20" s="9"/>
      <c r="M20" s="19"/>
      <c r="N20" s="3"/>
      <c r="O20" s="8"/>
      <c r="P20" s="9"/>
      <c r="Q20" s="9"/>
      <c r="R20" s="9"/>
      <c r="S20" s="19"/>
      <c r="T20" s="3"/>
    </row>
    <row r="21" spans="1:20" ht="23.1" customHeight="1" thickBot="1">
      <c r="A21" s="27"/>
      <c r="B21" s="28"/>
      <c r="C21" s="29"/>
      <c r="D21" s="29"/>
      <c r="E21" s="29"/>
      <c r="F21" s="38"/>
      <c r="G21" s="39"/>
      <c r="H21" s="31">
        <f>SUM(H15:H20)</f>
        <v>864.06</v>
      </c>
      <c r="I21" s="32"/>
      <c r="J21" s="33"/>
      <c r="K21" s="33"/>
      <c r="L21" s="33"/>
      <c r="M21" s="34"/>
      <c r="N21" s="35">
        <f>SUM(N15:N20)</f>
        <v>4926.8700000000008</v>
      </c>
      <c r="O21" s="32"/>
      <c r="P21" s="33"/>
      <c r="Q21" s="33"/>
      <c r="R21" s="33"/>
      <c r="S21" s="34"/>
      <c r="T21" s="35">
        <f>SUM(T15:T20)</f>
        <v>3808.04</v>
      </c>
    </row>
    <row r="22" spans="1:20" ht="23.1" customHeight="1" thickBot="1">
      <c r="A22" s="138" t="str">
        <f>A1</f>
        <v>пр.Ленина д.14</v>
      </c>
      <c r="B22" s="138"/>
      <c r="C22" s="138"/>
      <c r="D22" s="5"/>
      <c r="E22" s="5"/>
      <c r="F22" s="5"/>
      <c r="G22" s="5"/>
      <c r="H22" s="5"/>
      <c r="I22" s="6"/>
      <c r="J22" s="6"/>
      <c r="K22" s="6"/>
      <c r="L22" s="6"/>
      <c r="M22" s="6"/>
      <c r="N22" s="6"/>
    </row>
    <row r="23" spans="1:20" customFormat="1" ht="23.1" customHeight="1" thickBot="1">
      <c r="A23" s="133" t="s">
        <v>0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5"/>
    </row>
    <row r="24" spans="1:20" customFormat="1" ht="23.1" customHeight="1" thickBot="1">
      <c r="A24" s="62"/>
      <c r="B24" s="129" t="s">
        <v>24</v>
      </c>
      <c r="C24" s="130"/>
      <c r="D24" s="130"/>
      <c r="E24" s="130"/>
      <c r="F24" s="130"/>
      <c r="G24" s="130"/>
      <c r="H24" s="131"/>
      <c r="I24" s="136" t="s">
        <v>28</v>
      </c>
      <c r="J24" s="137"/>
      <c r="K24" s="137"/>
      <c r="L24" s="137"/>
      <c r="M24" s="137"/>
      <c r="N24" s="137"/>
      <c r="O24" s="139" t="s">
        <v>29</v>
      </c>
      <c r="P24" s="140"/>
      <c r="Q24" s="140"/>
      <c r="R24" s="140"/>
      <c r="S24" s="140"/>
      <c r="T24" s="141"/>
    </row>
    <row r="25" spans="1:20" customFormat="1" ht="23.1" customHeight="1" thickBot="1">
      <c r="A25" s="63" t="s">
        <v>1</v>
      </c>
      <c r="B25" s="128" t="s">
        <v>2</v>
      </c>
      <c r="C25" s="128"/>
      <c r="D25" s="128"/>
      <c r="E25" s="128"/>
      <c r="F25" s="128"/>
      <c r="G25" s="64" t="s">
        <v>3</v>
      </c>
      <c r="H25" s="65" t="s">
        <v>4</v>
      </c>
      <c r="I25" s="132" t="s">
        <v>2</v>
      </c>
      <c r="J25" s="132"/>
      <c r="K25" s="132"/>
      <c r="L25" s="132"/>
      <c r="M25" s="132"/>
      <c r="N25" s="66" t="s">
        <v>4</v>
      </c>
      <c r="O25" s="142" t="s">
        <v>2</v>
      </c>
      <c r="P25" s="142"/>
      <c r="Q25" s="142"/>
      <c r="R25" s="142"/>
      <c r="S25" s="142"/>
      <c r="T25" s="67" t="s">
        <v>4</v>
      </c>
    </row>
    <row r="26" spans="1:20" ht="23.1" customHeight="1">
      <c r="A26" s="7" t="s">
        <v>13</v>
      </c>
      <c r="B26" s="88" t="s">
        <v>34</v>
      </c>
      <c r="C26" s="9"/>
      <c r="D26" s="9"/>
      <c r="E26" s="9"/>
      <c r="F26" s="9"/>
      <c r="G26" s="11"/>
      <c r="H26" s="3">
        <v>2847.07</v>
      </c>
      <c r="I26" s="75" t="s">
        <v>30</v>
      </c>
      <c r="J26" s="76"/>
      <c r="K26" s="76"/>
      <c r="L26" s="76"/>
      <c r="M26" s="77"/>
      <c r="N26" s="78">
        <v>1572.68</v>
      </c>
      <c r="O26" s="8" t="s">
        <v>48</v>
      </c>
      <c r="P26" s="9"/>
      <c r="Q26" s="9"/>
      <c r="R26" s="9"/>
      <c r="S26" s="19"/>
      <c r="T26" s="3">
        <v>437.05</v>
      </c>
    </row>
    <row r="27" spans="1:20" ht="23.1" customHeight="1" thickBot="1">
      <c r="A27" s="15"/>
      <c r="B27" s="8"/>
      <c r="C27" s="9"/>
      <c r="D27" s="9"/>
      <c r="E27" s="10"/>
      <c r="F27" s="10"/>
      <c r="G27" s="11"/>
      <c r="H27" s="3"/>
      <c r="I27" s="79" t="s">
        <v>31</v>
      </c>
      <c r="J27" s="72"/>
      <c r="K27" s="72"/>
      <c r="L27" s="72"/>
      <c r="M27" s="72"/>
      <c r="N27" s="84">
        <v>120</v>
      </c>
      <c r="O27" s="9" t="s">
        <v>35</v>
      </c>
      <c r="P27" s="16"/>
      <c r="Q27" s="16"/>
      <c r="R27" s="16"/>
      <c r="S27" s="40"/>
      <c r="T27" s="3">
        <v>2976.26</v>
      </c>
    </row>
    <row r="28" spans="1:20" ht="23.1" customHeight="1">
      <c r="A28" s="15"/>
      <c r="B28" s="8"/>
      <c r="C28" s="9"/>
      <c r="D28" s="9"/>
      <c r="E28" s="9"/>
      <c r="F28" s="9"/>
      <c r="G28" s="11"/>
      <c r="H28" s="3"/>
      <c r="I28" s="79" t="s">
        <v>32</v>
      </c>
      <c r="J28" s="72"/>
      <c r="K28" s="72"/>
      <c r="L28" s="72"/>
      <c r="M28" s="72"/>
      <c r="N28" s="84">
        <v>800</v>
      </c>
      <c r="O28" s="111"/>
      <c r="P28" s="112"/>
      <c r="Q28" s="112"/>
      <c r="R28" s="112"/>
      <c r="S28" s="113"/>
      <c r="T28" s="114"/>
    </row>
    <row r="29" spans="1:20" ht="23.1" customHeight="1">
      <c r="A29" s="15"/>
      <c r="B29" s="8"/>
      <c r="C29" s="9"/>
      <c r="D29" s="9"/>
      <c r="E29" s="9"/>
      <c r="F29" s="9"/>
      <c r="G29" s="11"/>
      <c r="H29" s="3"/>
      <c r="I29" s="107" t="s">
        <v>41</v>
      </c>
      <c r="J29" s="56"/>
      <c r="K29" s="56"/>
      <c r="L29" s="56"/>
      <c r="M29" s="57"/>
      <c r="N29" s="46">
        <v>11494.35</v>
      </c>
      <c r="O29" s="8"/>
      <c r="P29" s="9"/>
      <c r="Q29" s="9"/>
      <c r="R29" s="9"/>
      <c r="S29" s="19"/>
      <c r="T29" s="3"/>
    </row>
    <row r="30" spans="1:20" ht="23.1" customHeight="1">
      <c r="A30" s="15"/>
      <c r="B30" s="8"/>
      <c r="C30" s="9"/>
      <c r="D30" s="9"/>
      <c r="E30" s="9"/>
      <c r="F30" s="9"/>
      <c r="G30" s="11"/>
      <c r="H30" s="3"/>
      <c r="I30" s="107" t="s">
        <v>36</v>
      </c>
      <c r="J30" s="85"/>
      <c r="K30" s="85"/>
      <c r="L30" s="85"/>
      <c r="M30" s="85"/>
      <c r="N30" s="85">
        <f>1697.47+624.06</f>
        <v>2321.5299999999997</v>
      </c>
      <c r="O30" s="8"/>
      <c r="P30" s="9"/>
      <c r="Q30" s="9"/>
      <c r="R30" s="9"/>
      <c r="S30" s="19"/>
      <c r="T30" s="3"/>
    </row>
    <row r="31" spans="1:20" ht="23.1" customHeight="1">
      <c r="A31" s="15"/>
      <c r="B31" s="8"/>
      <c r="C31" s="9"/>
      <c r="D31" s="9"/>
      <c r="E31" s="9"/>
      <c r="F31" s="9"/>
      <c r="G31" s="11"/>
      <c r="H31" s="3"/>
      <c r="I31" s="107"/>
      <c r="J31" s="85"/>
      <c r="K31" s="85"/>
      <c r="L31" s="85"/>
      <c r="M31" s="85"/>
      <c r="N31" s="85"/>
      <c r="O31" s="8"/>
      <c r="P31" s="9"/>
      <c r="Q31" s="9"/>
      <c r="R31" s="9"/>
      <c r="S31" s="19"/>
      <c r="T31" s="3"/>
    </row>
    <row r="32" spans="1:20" ht="23.1" customHeight="1" thickBot="1">
      <c r="A32" s="15"/>
      <c r="B32" s="8"/>
      <c r="C32" s="9"/>
      <c r="D32" s="9"/>
      <c r="E32" s="9"/>
      <c r="F32" s="9"/>
      <c r="G32" s="11"/>
      <c r="H32" s="3"/>
      <c r="I32" s="108"/>
      <c r="J32" s="109"/>
      <c r="K32" s="109"/>
      <c r="L32" s="109"/>
      <c r="M32" s="109"/>
      <c r="N32" s="110"/>
      <c r="O32" s="8"/>
      <c r="P32" s="9"/>
      <c r="Q32" s="9"/>
      <c r="R32" s="9"/>
      <c r="S32" s="19"/>
      <c r="T32" s="3"/>
    </row>
    <row r="33" spans="1:20" ht="23.1" customHeight="1" thickBot="1">
      <c r="A33" s="27"/>
      <c r="B33" s="28"/>
      <c r="C33" s="29"/>
      <c r="D33" s="29"/>
      <c r="E33" s="29"/>
      <c r="F33" s="38"/>
      <c r="G33" s="28"/>
      <c r="H33" s="31">
        <f>SUM(H26:H32)</f>
        <v>2847.07</v>
      </c>
      <c r="I33" s="41"/>
      <c r="J33" s="42"/>
      <c r="K33" s="42"/>
      <c r="L33" s="42"/>
      <c r="M33" s="43"/>
      <c r="N33" s="31">
        <f>SUM(N26:N32)</f>
        <v>16308.560000000001</v>
      </c>
      <c r="O33" s="41"/>
      <c r="P33" s="42"/>
      <c r="Q33" s="42"/>
      <c r="R33" s="42"/>
      <c r="S33" s="43"/>
      <c r="T33" s="31">
        <f>SUM(T26:T32)</f>
        <v>3413.3100000000004</v>
      </c>
    </row>
    <row r="34" spans="1:20" ht="23.1" customHeight="1" thickBot="1">
      <c r="A34" s="138" t="str">
        <f>A1</f>
        <v>пр.Ленина д.14</v>
      </c>
      <c r="B34" s="138"/>
      <c r="C34" s="138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</row>
    <row r="35" spans="1:20" customFormat="1" ht="23.1" customHeight="1" thickBot="1">
      <c r="A35" s="133" t="s">
        <v>0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5"/>
    </row>
    <row r="36" spans="1:20" customFormat="1" ht="23.1" customHeight="1" thickBot="1">
      <c r="A36" s="62"/>
      <c r="B36" s="129" t="s">
        <v>24</v>
      </c>
      <c r="C36" s="130"/>
      <c r="D36" s="130"/>
      <c r="E36" s="130"/>
      <c r="F36" s="130"/>
      <c r="G36" s="130"/>
      <c r="H36" s="131"/>
      <c r="I36" s="136" t="s">
        <v>28</v>
      </c>
      <c r="J36" s="137"/>
      <c r="K36" s="137"/>
      <c r="L36" s="137"/>
      <c r="M36" s="137"/>
      <c r="N36" s="137"/>
      <c r="O36" s="139" t="s">
        <v>29</v>
      </c>
      <c r="P36" s="140"/>
      <c r="Q36" s="140"/>
      <c r="R36" s="140"/>
      <c r="S36" s="140"/>
      <c r="T36" s="141"/>
    </row>
    <row r="37" spans="1:20" customFormat="1" ht="23.1" customHeight="1" thickBot="1">
      <c r="A37" s="63" t="s">
        <v>1</v>
      </c>
      <c r="B37" s="128" t="s">
        <v>2</v>
      </c>
      <c r="C37" s="128"/>
      <c r="D37" s="128"/>
      <c r="E37" s="128"/>
      <c r="F37" s="128"/>
      <c r="G37" s="64" t="s">
        <v>3</v>
      </c>
      <c r="H37" s="65" t="s">
        <v>4</v>
      </c>
      <c r="I37" s="132" t="s">
        <v>2</v>
      </c>
      <c r="J37" s="132"/>
      <c r="K37" s="132"/>
      <c r="L37" s="132"/>
      <c r="M37" s="132"/>
      <c r="N37" s="66" t="s">
        <v>4</v>
      </c>
      <c r="O37" s="142" t="s">
        <v>2</v>
      </c>
      <c r="P37" s="142"/>
      <c r="Q37" s="142"/>
      <c r="R37" s="142"/>
      <c r="S37" s="142"/>
      <c r="T37" s="67" t="s">
        <v>4</v>
      </c>
    </row>
    <row r="38" spans="1:20" ht="23.1" customHeight="1">
      <c r="A38" s="7" t="s">
        <v>14</v>
      </c>
      <c r="B38" s="8" t="s">
        <v>47</v>
      </c>
      <c r="C38" s="9"/>
      <c r="D38" s="9"/>
      <c r="E38" s="9"/>
      <c r="F38" s="9"/>
      <c r="G38" s="11"/>
      <c r="H38" s="3">
        <v>222.83</v>
      </c>
      <c r="I38" s="75" t="s">
        <v>30</v>
      </c>
      <c r="J38" s="76"/>
      <c r="K38" s="76"/>
      <c r="L38" s="76"/>
      <c r="M38" s="77"/>
      <c r="N38" s="78">
        <v>1572.68</v>
      </c>
      <c r="O38" s="115"/>
      <c r="P38" s="12"/>
      <c r="Q38" s="12"/>
      <c r="R38" s="12"/>
      <c r="S38" s="13"/>
      <c r="T38" s="14"/>
    </row>
    <row r="39" spans="1:20" ht="23.1" customHeight="1">
      <c r="A39" s="7"/>
      <c r="B39" s="8"/>
      <c r="C39" s="9"/>
      <c r="D39" s="9"/>
      <c r="E39" s="9"/>
      <c r="F39" s="9"/>
      <c r="G39" s="11"/>
      <c r="H39" s="3"/>
      <c r="I39" s="79" t="s">
        <v>31</v>
      </c>
      <c r="J39" s="72"/>
      <c r="K39" s="72"/>
      <c r="L39" s="72"/>
      <c r="M39" s="72"/>
      <c r="N39" s="84">
        <v>120</v>
      </c>
      <c r="O39" s="116"/>
      <c r="P39" s="89"/>
      <c r="Q39" s="89"/>
      <c r="R39" s="89"/>
      <c r="S39" s="117"/>
      <c r="T39" s="118"/>
    </row>
    <row r="40" spans="1:20" ht="23.1" customHeight="1">
      <c r="A40" s="7"/>
      <c r="B40" s="8"/>
      <c r="C40" s="9"/>
      <c r="D40" s="9"/>
      <c r="E40" s="9"/>
      <c r="F40" s="9"/>
      <c r="G40" s="11"/>
      <c r="H40" s="3"/>
      <c r="I40" s="79" t="s">
        <v>32</v>
      </c>
      <c r="J40" s="72"/>
      <c r="K40" s="72"/>
      <c r="L40" s="72"/>
      <c r="M40" s="72"/>
      <c r="N40" s="84">
        <v>800</v>
      </c>
      <c r="O40" s="2"/>
      <c r="P40" s="71"/>
      <c r="Q40" s="71"/>
      <c r="R40" s="71"/>
      <c r="S40" s="69"/>
      <c r="T40" s="70"/>
    </row>
    <row r="41" spans="1:20" ht="23.1" customHeight="1">
      <c r="A41" s="7"/>
      <c r="B41" s="8"/>
      <c r="C41" s="9"/>
      <c r="D41" s="9"/>
      <c r="E41" s="9"/>
      <c r="F41" s="9"/>
      <c r="G41" s="11"/>
      <c r="H41" s="3"/>
      <c r="I41" s="85"/>
      <c r="J41" s="85"/>
      <c r="K41" s="85"/>
      <c r="L41" s="85"/>
      <c r="M41" s="85"/>
      <c r="N41" s="86"/>
      <c r="O41" s="2"/>
      <c r="P41" s="71"/>
      <c r="Q41" s="71"/>
      <c r="R41" s="71"/>
      <c r="S41" s="69"/>
      <c r="T41" s="70"/>
    </row>
    <row r="42" spans="1:20" ht="23.1" customHeight="1" thickBot="1">
      <c r="A42" s="15"/>
      <c r="B42" s="8"/>
      <c r="C42" s="9"/>
      <c r="D42" s="9"/>
      <c r="E42" s="10"/>
      <c r="F42" s="10"/>
      <c r="G42" s="11"/>
      <c r="H42" s="3"/>
      <c r="I42" s="45"/>
      <c r="J42" s="85"/>
      <c r="K42" s="85"/>
      <c r="L42" s="85"/>
      <c r="M42" s="57"/>
      <c r="N42" s="46"/>
      <c r="O42" s="2"/>
      <c r="P42" s="16"/>
      <c r="Q42" s="16"/>
      <c r="R42" s="16"/>
      <c r="S42" s="40"/>
      <c r="T42" s="18"/>
    </row>
    <row r="43" spans="1:20" ht="23.1" customHeight="1" thickBot="1">
      <c r="A43" s="27"/>
      <c r="B43" s="28"/>
      <c r="C43" s="29"/>
      <c r="D43" s="29"/>
      <c r="E43" s="29"/>
      <c r="F43" s="38"/>
      <c r="G43" s="28"/>
      <c r="H43" s="31">
        <f>SUM(H38:H42)</f>
        <v>222.83</v>
      </c>
      <c r="I43" s="41"/>
      <c r="J43" s="33"/>
      <c r="K43" s="33"/>
      <c r="L43" s="33"/>
      <c r="M43" s="43"/>
      <c r="N43" s="31">
        <f>SUM(N38:N42)</f>
        <v>2492.6800000000003</v>
      </c>
      <c r="O43" s="41"/>
      <c r="P43" s="42"/>
      <c r="Q43" s="42"/>
      <c r="R43" s="42"/>
      <c r="S43" s="43"/>
      <c r="T43" s="31">
        <f>SUM(T38:T42)</f>
        <v>0</v>
      </c>
    </row>
    <row r="44" spans="1:20" ht="23.1" customHeight="1" thickBot="1">
      <c r="A44" s="138" t="str">
        <f>A34</f>
        <v>пр.Ленина д.14</v>
      </c>
      <c r="B44" s="138"/>
      <c r="C44" s="138"/>
      <c r="D44" s="5"/>
      <c r="E44" s="5"/>
      <c r="F44" s="5"/>
      <c r="G44" s="5"/>
      <c r="H44" s="5"/>
      <c r="I44" s="6"/>
      <c r="J44" s="6"/>
      <c r="K44" s="6"/>
      <c r="L44" s="6"/>
      <c r="M44" s="6"/>
      <c r="N44" s="6"/>
    </row>
    <row r="45" spans="1:20" customFormat="1" ht="23.1" customHeight="1" thickBot="1">
      <c r="A45" s="133" t="s">
        <v>0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5"/>
    </row>
    <row r="46" spans="1:20" customFormat="1" ht="23.1" customHeight="1" thickBot="1">
      <c r="A46" s="62"/>
      <c r="B46" s="129" t="s">
        <v>24</v>
      </c>
      <c r="C46" s="130"/>
      <c r="D46" s="130"/>
      <c r="E46" s="130"/>
      <c r="F46" s="130"/>
      <c r="G46" s="130"/>
      <c r="H46" s="131"/>
      <c r="I46" s="136" t="s">
        <v>28</v>
      </c>
      <c r="J46" s="137"/>
      <c r="K46" s="137"/>
      <c r="L46" s="137"/>
      <c r="M46" s="137"/>
      <c r="N46" s="137"/>
      <c r="O46" s="139" t="s">
        <v>29</v>
      </c>
      <c r="P46" s="140"/>
      <c r="Q46" s="140"/>
      <c r="R46" s="140"/>
      <c r="S46" s="140"/>
      <c r="T46" s="141"/>
    </row>
    <row r="47" spans="1:20" customFormat="1" ht="23.1" customHeight="1" thickBot="1">
      <c r="A47" s="63" t="s">
        <v>1</v>
      </c>
      <c r="B47" s="128" t="s">
        <v>2</v>
      </c>
      <c r="C47" s="128"/>
      <c r="D47" s="128"/>
      <c r="E47" s="128"/>
      <c r="F47" s="128"/>
      <c r="G47" s="64" t="s">
        <v>3</v>
      </c>
      <c r="H47" s="65" t="s">
        <v>4</v>
      </c>
      <c r="I47" s="132" t="s">
        <v>2</v>
      </c>
      <c r="J47" s="132"/>
      <c r="K47" s="132"/>
      <c r="L47" s="132"/>
      <c r="M47" s="132"/>
      <c r="N47" s="66" t="s">
        <v>4</v>
      </c>
      <c r="O47" s="144" t="s">
        <v>2</v>
      </c>
      <c r="P47" s="144"/>
      <c r="Q47" s="144"/>
      <c r="R47" s="144"/>
      <c r="S47" s="144"/>
      <c r="T47" s="99" t="s">
        <v>4</v>
      </c>
    </row>
    <row r="48" spans="1:20" ht="23.1" customHeight="1">
      <c r="A48" s="7" t="s">
        <v>15</v>
      </c>
      <c r="B48" s="8" t="s">
        <v>43</v>
      </c>
      <c r="C48" s="9"/>
      <c r="D48" s="9"/>
      <c r="E48" s="9"/>
      <c r="F48" s="9"/>
      <c r="G48" s="11"/>
      <c r="H48" s="3">
        <v>655.30999999999995</v>
      </c>
      <c r="I48" s="75" t="s">
        <v>30</v>
      </c>
      <c r="J48" s="76"/>
      <c r="K48" s="76"/>
      <c r="L48" s="76"/>
      <c r="M48" s="77"/>
      <c r="N48" s="78">
        <v>1572.68</v>
      </c>
      <c r="O48" s="100" t="s">
        <v>33</v>
      </c>
      <c r="P48" s="101"/>
      <c r="Q48" s="101"/>
      <c r="R48" s="101"/>
      <c r="S48" s="102"/>
      <c r="T48" s="103"/>
    </row>
    <row r="49" spans="1:20" ht="23.1" customHeight="1">
      <c r="A49" s="7"/>
      <c r="B49" s="8"/>
      <c r="C49" s="9"/>
      <c r="D49" s="9"/>
      <c r="E49" s="10"/>
      <c r="F49" s="10"/>
      <c r="G49" s="68"/>
      <c r="H49" s="94"/>
      <c r="I49" s="79" t="s">
        <v>31</v>
      </c>
      <c r="J49" s="72"/>
      <c r="K49" s="72"/>
      <c r="L49" s="72"/>
      <c r="M49" s="72"/>
      <c r="N49" s="96">
        <v>120</v>
      </c>
      <c r="O49" s="104"/>
      <c r="P49" s="58"/>
      <c r="Q49" s="58"/>
      <c r="R49" s="58"/>
      <c r="S49" s="58"/>
      <c r="T49" s="105"/>
    </row>
    <row r="50" spans="1:20" ht="23.1" customHeight="1">
      <c r="A50" s="7"/>
      <c r="B50" s="8"/>
      <c r="C50" s="9"/>
      <c r="D50" s="9"/>
      <c r="E50" s="10"/>
      <c r="F50" s="10"/>
      <c r="G50" s="68"/>
      <c r="H50" s="94"/>
      <c r="I50" s="79" t="s">
        <v>32</v>
      </c>
      <c r="J50" s="72"/>
      <c r="K50" s="72"/>
      <c r="L50" s="72"/>
      <c r="M50" s="72"/>
      <c r="N50" s="96">
        <v>800</v>
      </c>
      <c r="O50" s="104"/>
      <c r="P50" s="58"/>
      <c r="Q50" s="58"/>
      <c r="R50" s="58"/>
      <c r="S50" s="58"/>
      <c r="T50" s="105"/>
    </row>
    <row r="51" spans="1:20" ht="23.1" customHeight="1">
      <c r="A51" s="7"/>
      <c r="B51" s="8"/>
      <c r="C51" s="9"/>
      <c r="D51" s="9"/>
      <c r="E51" s="10"/>
      <c r="F51" s="10"/>
      <c r="G51" s="68"/>
      <c r="H51" s="94"/>
      <c r="I51" s="107" t="s">
        <v>36</v>
      </c>
      <c r="J51" s="85"/>
      <c r="K51" s="85"/>
      <c r="L51" s="85"/>
      <c r="M51" s="85"/>
      <c r="N51" s="97">
        <v>930.75</v>
      </c>
      <c r="O51" s="104"/>
      <c r="P51" s="58"/>
      <c r="Q51" s="58"/>
      <c r="R51" s="58"/>
      <c r="S51" s="58"/>
      <c r="T51" s="105"/>
    </row>
    <row r="52" spans="1:20" ht="23.1" customHeight="1">
      <c r="A52" s="7"/>
      <c r="B52" s="8"/>
      <c r="C52" s="9"/>
      <c r="D52" s="9"/>
      <c r="E52" s="10"/>
      <c r="F52" s="10"/>
      <c r="G52" s="68"/>
      <c r="H52" s="94"/>
      <c r="I52" s="85"/>
      <c r="J52" s="72"/>
      <c r="K52" s="72"/>
      <c r="L52" s="72"/>
      <c r="M52" s="72"/>
      <c r="N52" s="97"/>
      <c r="O52" s="104"/>
      <c r="P52" s="58"/>
      <c r="Q52" s="58"/>
      <c r="R52" s="58"/>
      <c r="S52" s="58"/>
      <c r="T52" s="105"/>
    </row>
    <row r="53" spans="1:20" ht="23.1" customHeight="1" thickBot="1">
      <c r="A53" s="7"/>
      <c r="B53" s="8"/>
      <c r="C53" s="9"/>
      <c r="D53" s="9"/>
      <c r="E53" s="10"/>
      <c r="F53" s="10"/>
      <c r="G53" s="68"/>
      <c r="H53" s="95"/>
      <c r="I53" s="89"/>
      <c r="J53" s="72"/>
      <c r="K53" s="72"/>
      <c r="L53" s="72"/>
      <c r="M53" s="72"/>
      <c r="N53" s="98"/>
      <c r="O53" s="104"/>
      <c r="P53" s="58"/>
      <c r="Q53" s="58"/>
      <c r="R53" s="58"/>
      <c r="S53" s="58"/>
      <c r="T53" s="105"/>
    </row>
    <row r="54" spans="1:20" ht="23.1" customHeight="1" thickBot="1">
      <c r="A54" s="27"/>
      <c r="B54" s="28"/>
      <c r="C54" s="29"/>
      <c r="D54" s="29"/>
      <c r="E54" s="29"/>
      <c r="F54" s="38"/>
      <c r="G54" s="28"/>
      <c r="H54" s="31">
        <f>SUM(H48:H48)</f>
        <v>655.30999999999995</v>
      </c>
      <c r="I54" s="41"/>
      <c r="J54" s="42"/>
      <c r="K54" s="42"/>
      <c r="L54" s="42"/>
      <c r="M54" s="43"/>
      <c r="N54" s="73">
        <f>SUM(N48:N53)</f>
        <v>3423.4300000000003</v>
      </c>
      <c r="O54" s="82"/>
      <c r="P54" s="33"/>
      <c r="Q54" s="33"/>
      <c r="R54" s="33"/>
      <c r="S54" s="33"/>
      <c r="T54" s="106">
        <f>SUM(T48:T48)</f>
        <v>0</v>
      </c>
    </row>
    <row r="55" spans="1:20" ht="23.1" customHeight="1" thickBot="1">
      <c r="A55" s="138" t="str">
        <f>A44</f>
        <v>пр.Ленина д.14</v>
      </c>
      <c r="B55" s="138"/>
      <c r="C55" s="138"/>
      <c r="D55" s="5"/>
      <c r="E55" s="5"/>
      <c r="F55" s="5"/>
      <c r="G55" s="5"/>
      <c r="H55" s="5"/>
      <c r="I55" s="6"/>
      <c r="J55" s="6"/>
      <c r="K55" s="6"/>
      <c r="L55" s="6"/>
      <c r="M55" s="6"/>
      <c r="N55" s="6"/>
    </row>
    <row r="56" spans="1:20" customFormat="1" ht="23.1" customHeight="1" thickBot="1">
      <c r="A56" s="133" t="s">
        <v>0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5"/>
    </row>
    <row r="57" spans="1:20" customFormat="1" ht="23.1" customHeight="1" thickBot="1">
      <c r="A57" s="62"/>
      <c r="B57" s="129" t="s">
        <v>24</v>
      </c>
      <c r="C57" s="130"/>
      <c r="D57" s="130"/>
      <c r="E57" s="130"/>
      <c r="F57" s="130"/>
      <c r="G57" s="130"/>
      <c r="H57" s="131"/>
      <c r="I57" s="136" t="s">
        <v>28</v>
      </c>
      <c r="J57" s="137"/>
      <c r="K57" s="137"/>
      <c r="L57" s="137"/>
      <c r="M57" s="137"/>
      <c r="N57" s="137"/>
      <c r="O57" s="139" t="s">
        <v>29</v>
      </c>
      <c r="P57" s="140"/>
      <c r="Q57" s="140"/>
      <c r="R57" s="140"/>
      <c r="S57" s="140"/>
      <c r="T57" s="141"/>
    </row>
    <row r="58" spans="1:20" customFormat="1" ht="23.1" customHeight="1" thickBot="1">
      <c r="A58" s="63" t="s">
        <v>1</v>
      </c>
      <c r="B58" s="128" t="s">
        <v>2</v>
      </c>
      <c r="C58" s="128"/>
      <c r="D58" s="128"/>
      <c r="E58" s="128"/>
      <c r="F58" s="128"/>
      <c r="G58" s="64" t="s">
        <v>3</v>
      </c>
      <c r="H58" s="65" t="s">
        <v>4</v>
      </c>
      <c r="I58" s="132" t="s">
        <v>2</v>
      </c>
      <c r="J58" s="132"/>
      <c r="K58" s="132"/>
      <c r="L58" s="132"/>
      <c r="M58" s="132"/>
      <c r="N58" s="66" t="s">
        <v>4</v>
      </c>
      <c r="O58" s="142" t="s">
        <v>2</v>
      </c>
      <c r="P58" s="142"/>
      <c r="Q58" s="142"/>
      <c r="R58" s="142"/>
      <c r="S58" s="142"/>
      <c r="T58" s="67" t="s">
        <v>4</v>
      </c>
    </row>
    <row r="59" spans="1:20" ht="23.1" customHeight="1">
      <c r="A59" s="7" t="s">
        <v>16</v>
      </c>
      <c r="B59" s="8"/>
      <c r="C59" s="9"/>
      <c r="D59" s="9"/>
      <c r="E59" s="9"/>
      <c r="F59" s="9"/>
      <c r="G59" s="11"/>
      <c r="H59" s="3"/>
      <c r="I59" s="75" t="s">
        <v>30</v>
      </c>
      <c r="J59" s="76"/>
      <c r="K59" s="76"/>
      <c r="L59" s="76"/>
      <c r="M59" s="77"/>
      <c r="N59" s="78">
        <v>1572.68</v>
      </c>
      <c r="O59" s="44"/>
      <c r="P59" s="90"/>
      <c r="Q59" s="90"/>
      <c r="R59" s="90"/>
      <c r="S59" s="91"/>
      <c r="T59" s="92"/>
    </row>
    <row r="60" spans="1:20" ht="23.1" customHeight="1">
      <c r="A60" s="15"/>
      <c r="B60" s="8"/>
      <c r="C60" s="9"/>
      <c r="D60" s="9"/>
      <c r="E60" s="10"/>
      <c r="F60" s="10"/>
      <c r="G60" s="11"/>
      <c r="H60" s="3"/>
      <c r="I60" s="79" t="s">
        <v>31</v>
      </c>
      <c r="J60" s="72"/>
      <c r="K60" s="72"/>
      <c r="L60" s="72"/>
      <c r="M60" s="72"/>
      <c r="N60" s="84">
        <v>120</v>
      </c>
      <c r="O60" s="44" t="s">
        <v>40</v>
      </c>
      <c r="P60" s="56"/>
      <c r="Q60" s="56"/>
      <c r="R60" s="56"/>
      <c r="S60" s="57"/>
      <c r="T60" s="46">
        <f>1428.96+1162.21+932.1</f>
        <v>3523.27</v>
      </c>
    </row>
    <row r="61" spans="1:20" ht="23.1" customHeight="1">
      <c r="A61" s="15"/>
      <c r="B61" s="8"/>
      <c r="C61" s="9"/>
      <c r="D61" s="9"/>
      <c r="E61" s="10"/>
      <c r="F61" s="10"/>
      <c r="G61" s="11"/>
      <c r="H61" s="3"/>
      <c r="I61" s="24" t="s">
        <v>36</v>
      </c>
      <c r="J61" s="72"/>
      <c r="K61" s="72"/>
      <c r="L61" s="72"/>
      <c r="M61" s="72"/>
      <c r="N61" s="87">
        <f>1187.6+930.75</f>
        <v>2118.35</v>
      </c>
      <c r="O61" s="44"/>
      <c r="P61" s="85"/>
      <c r="Q61" s="85"/>
      <c r="R61" s="85"/>
      <c r="S61" s="93"/>
      <c r="T61" s="60"/>
    </row>
    <row r="62" spans="1:20" ht="23.1" customHeight="1" thickBot="1">
      <c r="A62" s="15"/>
      <c r="B62" s="8"/>
      <c r="C62" s="9"/>
      <c r="D62" s="9"/>
      <c r="E62" s="9"/>
      <c r="F62" s="9"/>
      <c r="G62" s="11"/>
      <c r="H62" s="3"/>
      <c r="I62" s="45" t="s">
        <v>49</v>
      </c>
      <c r="J62" s="47"/>
      <c r="K62" s="47"/>
      <c r="L62" s="47"/>
      <c r="M62" s="48"/>
      <c r="N62" s="50">
        <f>2*745.58+7189.02</f>
        <v>8680.18</v>
      </c>
      <c r="O62" s="2"/>
      <c r="P62" s="21"/>
      <c r="Q62" s="21"/>
      <c r="R62" s="21"/>
      <c r="S62" s="22"/>
      <c r="T62" s="23"/>
    </row>
    <row r="63" spans="1:20" ht="23.1" customHeight="1" thickBot="1">
      <c r="A63" s="27"/>
      <c r="B63" s="28"/>
      <c r="C63" s="29"/>
      <c r="D63" s="29"/>
      <c r="E63" s="29"/>
      <c r="F63" s="38"/>
      <c r="G63" s="28"/>
      <c r="H63" s="31">
        <f>SUM(H59:H62)</f>
        <v>0</v>
      </c>
      <c r="I63" s="41"/>
      <c r="J63" s="42"/>
      <c r="K63" s="42"/>
      <c r="L63" s="42"/>
      <c r="M63" s="43"/>
      <c r="N63" s="31">
        <f>SUM(N59:N62)</f>
        <v>12491.21</v>
      </c>
      <c r="O63" s="41"/>
      <c r="P63" s="42"/>
      <c r="Q63" s="42"/>
      <c r="R63" s="42"/>
      <c r="S63" s="43"/>
      <c r="T63" s="31">
        <f>SUM(T59:T62)</f>
        <v>3523.27</v>
      </c>
    </row>
    <row r="64" spans="1:20" ht="23.1" customHeight="1" thickBot="1">
      <c r="A64" s="138" t="str">
        <f>A55</f>
        <v>пр.Ленина д.14</v>
      </c>
      <c r="B64" s="138"/>
      <c r="C64" s="138"/>
      <c r="D64" s="5"/>
      <c r="E64" s="5"/>
      <c r="F64" s="5"/>
      <c r="G64" s="5"/>
      <c r="H64" s="5"/>
      <c r="I64" s="6"/>
      <c r="J64" s="6"/>
      <c r="K64" s="6"/>
      <c r="L64" s="6"/>
      <c r="M64" s="6"/>
      <c r="N64" s="6"/>
    </row>
    <row r="65" spans="1:20" customFormat="1" ht="23.1" customHeight="1" thickBot="1">
      <c r="A65" s="133" t="s">
        <v>0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5"/>
    </row>
    <row r="66" spans="1:20" customFormat="1" ht="23.1" customHeight="1" thickBot="1">
      <c r="A66" s="62"/>
      <c r="B66" s="129" t="s">
        <v>24</v>
      </c>
      <c r="C66" s="130"/>
      <c r="D66" s="130"/>
      <c r="E66" s="130"/>
      <c r="F66" s="130"/>
      <c r="G66" s="130"/>
      <c r="H66" s="131"/>
      <c r="I66" s="136" t="s">
        <v>28</v>
      </c>
      <c r="J66" s="137"/>
      <c r="K66" s="137"/>
      <c r="L66" s="137"/>
      <c r="M66" s="137"/>
      <c r="N66" s="137"/>
      <c r="O66" s="139" t="s">
        <v>29</v>
      </c>
      <c r="P66" s="140"/>
      <c r="Q66" s="140"/>
      <c r="R66" s="140"/>
      <c r="S66" s="140"/>
      <c r="T66" s="141"/>
    </row>
    <row r="67" spans="1:20" customFormat="1" ht="23.1" customHeight="1" thickBot="1">
      <c r="A67" s="63" t="s">
        <v>1</v>
      </c>
      <c r="B67" s="128" t="s">
        <v>2</v>
      </c>
      <c r="C67" s="128"/>
      <c r="D67" s="128"/>
      <c r="E67" s="128"/>
      <c r="F67" s="128"/>
      <c r="G67" s="64" t="s">
        <v>3</v>
      </c>
      <c r="H67" s="65" t="s">
        <v>4</v>
      </c>
      <c r="I67" s="132" t="s">
        <v>2</v>
      </c>
      <c r="J67" s="132"/>
      <c r="K67" s="132"/>
      <c r="L67" s="132"/>
      <c r="M67" s="132"/>
      <c r="N67" s="66" t="s">
        <v>4</v>
      </c>
      <c r="O67" s="142" t="s">
        <v>2</v>
      </c>
      <c r="P67" s="142"/>
      <c r="Q67" s="142"/>
      <c r="R67" s="142"/>
      <c r="S67" s="142"/>
      <c r="T67" s="67" t="s">
        <v>4</v>
      </c>
    </row>
    <row r="68" spans="1:20" ht="23.1" customHeight="1">
      <c r="A68" s="7" t="s">
        <v>17</v>
      </c>
      <c r="B68" s="8" t="s">
        <v>52</v>
      </c>
      <c r="C68" s="9"/>
      <c r="D68" s="9"/>
      <c r="E68" s="9"/>
      <c r="F68" s="9"/>
      <c r="G68" s="11"/>
      <c r="H68" s="3">
        <v>6790.86</v>
      </c>
      <c r="I68" s="75" t="s">
        <v>30</v>
      </c>
      <c r="J68" s="76"/>
      <c r="K68" s="76"/>
      <c r="L68" s="76"/>
      <c r="M68" s="77"/>
      <c r="N68" s="78">
        <v>1572.68</v>
      </c>
      <c r="O68" s="44" t="s">
        <v>50</v>
      </c>
      <c r="P68" s="12"/>
      <c r="Q68" s="12"/>
      <c r="R68" s="12"/>
      <c r="S68" s="13"/>
      <c r="T68" s="14">
        <v>1100</v>
      </c>
    </row>
    <row r="69" spans="1:20" ht="23.1" customHeight="1">
      <c r="A69" s="15"/>
      <c r="B69" s="8"/>
      <c r="C69" s="9"/>
      <c r="D69" s="9"/>
      <c r="E69" s="10"/>
      <c r="F69" s="10"/>
      <c r="G69" s="11"/>
      <c r="H69" s="3"/>
      <c r="I69" s="79" t="s">
        <v>31</v>
      </c>
      <c r="J69" s="72"/>
      <c r="K69" s="72"/>
      <c r="L69" s="72"/>
      <c r="M69" s="72"/>
      <c r="N69" s="84">
        <v>120</v>
      </c>
      <c r="O69" s="2"/>
      <c r="P69" s="16"/>
      <c r="Q69" s="16"/>
      <c r="R69" s="16"/>
      <c r="S69" s="40"/>
      <c r="T69" s="18"/>
    </row>
    <row r="70" spans="1:20" ht="23.1" customHeight="1" thickBot="1">
      <c r="A70" s="15"/>
      <c r="B70" s="8"/>
      <c r="C70" s="9"/>
      <c r="D70" s="9"/>
      <c r="E70" s="10"/>
      <c r="F70" s="10"/>
      <c r="G70" s="11"/>
      <c r="H70" s="3"/>
      <c r="I70" s="24" t="s">
        <v>51</v>
      </c>
      <c r="J70" s="9"/>
      <c r="K70" s="9"/>
      <c r="L70" s="9"/>
      <c r="M70" s="19"/>
      <c r="N70" s="3">
        <v>1292</v>
      </c>
      <c r="O70" s="24"/>
      <c r="P70" s="9"/>
      <c r="Q70" s="9"/>
      <c r="R70" s="9"/>
      <c r="S70" s="19"/>
      <c r="T70" s="3"/>
    </row>
    <row r="71" spans="1:20" ht="23.1" customHeight="1" thickBot="1">
      <c r="A71" s="27"/>
      <c r="B71" s="28"/>
      <c r="C71" s="29"/>
      <c r="D71" s="29"/>
      <c r="E71" s="29"/>
      <c r="F71" s="38"/>
      <c r="G71" s="28"/>
      <c r="H71" s="31">
        <f>SUM(H68:H70)</f>
        <v>6790.86</v>
      </c>
      <c r="I71" s="41"/>
      <c r="J71" s="42"/>
      <c r="K71" s="42"/>
      <c r="L71" s="42"/>
      <c r="M71" s="43"/>
      <c r="N71" s="31">
        <f>SUM(N68:N70)</f>
        <v>2984.6800000000003</v>
      </c>
      <c r="O71" s="41"/>
      <c r="P71" s="42"/>
      <c r="Q71" s="42"/>
      <c r="R71" s="42"/>
      <c r="S71" s="43"/>
      <c r="T71" s="31">
        <f>SUM(T68:T70)</f>
        <v>1100</v>
      </c>
    </row>
    <row r="72" spans="1:20" ht="23.1" customHeight="1" thickBot="1">
      <c r="A72" s="138" t="str">
        <f>A64</f>
        <v>пр.Ленина д.14</v>
      </c>
      <c r="B72" s="138"/>
      <c r="C72" s="138"/>
      <c r="D72" s="5"/>
      <c r="E72" s="5"/>
      <c r="F72" s="5"/>
      <c r="G72" s="5"/>
      <c r="H72" s="5"/>
      <c r="I72" s="6"/>
      <c r="J72" s="6"/>
      <c r="K72" s="6"/>
      <c r="L72" s="6"/>
      <c r="M72" s="6"/>
      <c r="N72" s="6"/>
    </row>
    <row r="73" spans="1:20" customFormat="1" ht="23.1" customHeight="1" thickBot="1">
      <c r="A73" s="133" t="s">
        <v>0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5"/>
    </row>
    <row r="74" spans="1:20" customFormat="1" ht="23.1" customHeight="1" thickBot="1">
      <c r="A74" s="62"/>
      <c r="B74" s="129" t="s">
        <v>24</v>
      </c>
      <c r="C74" s="130"/>
      <c r="D74" s="130"/>
      <c r="E74" s="130"/>
      <c r="F74" s="130"/>
      <c r="G74" s="130"/>
      <c r="H74" s="131"/>
      <c r="I74" s="136" t="s">
        <v>28</v>
      </c>
      <c r="J74" s="137"/>
      <c r="K74" s="137"/>
      <c r="L74" s="137"/>
      <c r="M74" s="137"/>
      <c r="N74" s="137"/>
      <c r="O74" s="139" t="s">
        <v>29</v>
      </c>
      <c r="P74" s="140"/>
      <c r="Q74" s="140"/>
      <c r="R74" s="140"/>
      <c r="S74" s="140"/>
      <c r="T74" s="141"/>
    </row>
    <row r="75" spans="1:20" customFormat="1" ht="23.1" customHeight="1" thickBot="1">
      <c r="A75" s="63" t="s">
        <v>1</v>
      </c>
      <c r="B75" s="128" t="s">
        <v>2</v>
      </c>
      <c r="C75" s="128"/>
      <c r="D75" s="128"/>
      <c r="E75" s="128"/>
      <c r="F75" s="128"/>
      <c r="G75" s="64" t="s">
        <v>3</v>
      </c>
      <c r="H75" s="65" t="s">
        <v>4</v>
      </c>
      <c r="I75" s="132" t="s">
        <v>2</v>
      </c>
      <c r="J75" s="132"/>
      <c r="K75" s="132"/>
      <c r="L75" s="132"/>
      <c r="M75" s="132"/>
      <c r="N75" s="66" t="s">
        <v>4</v>
      </c>
      <c r="O75" s="142" t="s">
        <v>2</v>
      </c>
      <c r="P75" s="142"/>
      <c r="Q75" s="142"/>
      <c r="R75" s="142"/>
      <c r="S75" s="142"/>
      <c r="T75" s="67" t="s">
        <v>4</v>
      </c>
    </row>
    <row r="76" spans="1:20" ht="23.1" customHeight="1">
      <c r="A76" s="7" t="s">
        <v>18</v>
      </c>
      <c r="B76" s="8"/>
      <c r="C76" s="9"/>
      <c r="D76" s="9"/>
      <c r="E76" s="9"/>
      <c r="F76" s="9"/>
      <c r="G76" s="11"/>
      <c r="H76" s="3"/>
      <c r="I76" s="75" t="s">
        <v>30</v>
      </c>
      <c r="J76" s="76"/>
      <c r="K76" s="76"/>
      <c r="L76" s="76"/>
      <c r="M76" s="77"/>
      <c r="N76" s="78">
        <v>1572.68</v>
      </c>
      <c r="O76" s="44" t="s">
        <v>38</v>
      </c>
      <c r="P76" s="12"/>
      <c r="Q76" s="12"/>
      <c r="R76" s="12"/>
      <c r="S76" s="13"/>
      <c r="T76" s="14">
        <v>1046.3399999999999</v>
      </c>
    </row>
    <row r="77" spans="1:20" ht="23.1" customHeight="1">
      <c r="A77" s="15"/>
      <c r="B77" s="8"/>
      <c r="C77" s="9"/>
      <c r="D77" s="9"/>
      <c r="E77" s="10"/>
      <c r="F77" s="10"/>
      <c r="G77" s="11"/>
      <c r="H77" s="3"/>
      <c r="I77" s="79" t="s">
        <v>31</v>
      </c>
      <c r="J77" s="72"/>
      <c r="K77" s="72"/>
      <c r="L77" s="72"/>
      <c r="M77" s="72"/>
      <c r="N77" s="84">
        <v>120</v>
      </c>
      <c r="O77" s="2"/>
      <c r="P77" s="16"/>
      <c r="Q77" s="16"/>
      <c r="R77" s="16"/>
      <c r="S77" s="40"/>
      <c r="T77" s="18"/>
    </row>
    <row r="78" spans="1:20" ht="23.1" customHeight="1" thickBot="1">
      <c r="A78" s="15"/>
      <c r="B78" s="8"/>
      <c r="C78" s="9"/>
      <c r="D78" s="9"/>
      <c r="E78" s="9"/>
      <c r="F78" s="9"/>
      <c r="G78" s="11"/>
      <c r="H78" s="3"/>
      <c r="I78" s="24" t="s">
        <v>36</v>
      </c>
      <c r="J78" s="9"/>
      <c r="K78" s="9"/>
      <c r="L78" s="9"/>
      <c r="M78" s="19"/>
      <c r="N78" s="3">
        <f>930.75</f>
        <v>930.75</v>
      </c>
      <c r="O78" s="24"/>
      <c r="P78" s="9"/>
      <c r="Q78" s="9"/>
      <c r="R78" s="9"/>
      <c r="S78" s="19"/>
      <c r="T78" s="3"/>
    </row>
    <row r="79" spans="1:20" ht="23.1" customHeight="1" thickBot="1">
      <c r="A79" s="27"/>
      <c r="B79" s="28"/>
      <c r="C79" s="29"/>
      <c r="D79" s="29"/>
      <c r="E79" s="29"/>
      <c r="F79" s="38"/>
      <c r="G79" s="28"/>
      <c r="H79" s="31">
        <f>SUM(H76:H78)</f>
        <v>0</v>
      </c>
      <c r="I79" s="41"/>
      <c r="J79" s="42"/>
      <c r="K79" s="42"/>
      <c r="L79" s="42"/>
      <c r="M79" s="43"/>
      <c r="N79" s="31">
        <f>SUM(N76:N78)</f>
        <v>2623.4300000000003</v>
      </c>
      <c r="O79" s="41"/>
      <c r="P79" s="42"/>
      <c r="Q79" s="42"/>
      <c r="R79" s="42"/>
      <c r="S79" s="43"/>
      <c r="T79" s="31">
        <f>SUM(T76:T78)</f>
        <v>1046.3399999999999</v>
      </c>
    </row>
    <row r="80" spans="1:20" ht="23.1" customHeight="1" thickBot="1">
      <c r="A80" s="138" t="str">
        <f>A72</f>
        <v>пр.Ленина д.14</v>
      </c>
      <c r="B80" s="138"/>
      <c r="C80" s="138"/>
      <c r="D80" s="5"/>
      <c r="E80" s="5"/>
      <c r="F80" s="5"/>
      <c r="G80" s="5"/>
      <c r="H80" s="5"/>
      <c r="I80" s="6"/>
      <c r="J80" s="6"/>
      <c r="K80" s="6"/>
      <c r="L80" s="6"/>
      <c r="M80" s="6"/>
      <c r="N80" s="6"/>
    </row>
    <row r="81" spans="1:20" customFormat="1" ht="23.1" customHeight="1" thickBot="1">
      <c r="A81" s="133" t="s">
        <v>0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5"/>
    </row>
    <row r="82" spans="1:20" customFormat="1" ht="23.1" customHeight="1" thickBot="1">
      <c r="A82" s="62"/>
      <c r="B82" s="129" t="s">
        <v>24</v>
      </c>
      <c r="C82" s="130"/>
      <c r="D82" s="130"/>
      <c r="E82" s="130"/>
      <c r="F82" s="130"/>
      <c r="G82" s="130"/>
      <c r="H82" s="131"/>
      <c r="I82" s="136" t="s">
        <v>28</v>
      </c>
      <c r="J82" s="137"/>
      <c r="K82" s="137"/>
      <c r="L82" s="137"/>
      <c r="M82" s="137"/>
      <c r="N82" s="137"/>
      <c r="O82" s="139" t="s">
        <v>29</v>
      </c>
      <c r="P82" s="140"/>
      <c r="Q82" s="140"/>
      <c r="R82" s="140"/>
      <c r="S82" s="140"/>
      <c r="T82" s="141"/>
    </row>
    <row r="83" spans="1:20" customFormat="1" ht="23.1" customHeight="1" thickBot="1">
      <c r="A83" s="63" t="s">
        <v>1</v>
      </c>
      <c r="B83" s="128" t="s">
        <v>2</v>
      </c>
      <c r="C83" s="128"/>
      <c r="D83" s="128"/>
      <c r="E83" s="128"/>
      <c r="F83" s="128"/>
      <c r="G83" s="64" t="s">
        <v>3</v>
      </c>
      <c r="H83" s="65" t="s">
        <v>4</v>
      </c>
      <c r="I83" s="132" t="s">
        <v>2</v>
      </c>
      <c r="J83" s="132"/>
      <c r="K83" s="132"/>
      <c r="L83" s="132"/>
      <c r="M83" s="132"/>
      <c r="N83" s="66" t="s">
        <v>4</v>
      </c>
      <c r="O83" s="142" t="s">
        <v>2</v>
      </c>
      <c r="P83" s="142"/>
      <c r="Q83" s="142"/>
      <c r="R83" s="142"/>
      <c r="S83" s="142"/>
      <c r="T83" s="67" t="s">
        <v>4</v>
      </c>
    </row>
    <row r="84" spans="1:20" ht="23.1" customHeight="1">
      <c r="A84" s="7" t="s">
        <v>19</v>
      </c>
      <c r="B84" s="8" t="s">
        <v>43</v>
      </c>
      <c r="C84" s="9"/>
      <c r="D84" s="9"/>
      <c r="E84" s="9"/>
      <c r="F84" s="9"/>
      <c r="G84" s="11"/>
      <c r="H84" s="3">
        <v>655.30999999999995</v>
      </c>
      <c r="I84" s="75" t="s">
        <v>30</v>
      </c>
      <c r="J84" s="76"/>
      <c r="K84" s="76"/>
      <c r="L84" s="76"/>
      <c r="M84" s="77"/>
      <c r="N84" s="78">
        <v>1572.68</v>
      </c>
      <c r="O84" s="44"/>
      <c r="P84" s="12"/>
      <c r="Q84" s="12"/>
      <c r="R84" s="12"/>
      <c r="S84" s="13"/>
      <c r="T84" s="14"/>
    </row>
    <row r="85" spans="1:20" ht="23.1" customHeight="1">
      <c r="A85" s="15"/>
      <c r="B85" s="8"/>
      <c r="C85" s="9"/>
      <c r="D85" s="9"/>
      <c r="E85" s="10"/>
      <c r="F85" s="10"/>
      <c r="G85" s="11"/>
      <c r="H85" s="3"/>
      <c r="I85" s="79" t="s">
        <v>31</v>
      </c>
      <c r="J85" s="72"/>
      <c r="K85" s="72"/>
      <c r="L85" s="72"/>
      <c r="M85" s="72"/>
      <c r="N85" s="84">
        <v>120</v>
      </c>
      <c r="O85" s="2"/>
      <c r="P85" s="16"/>
      <c r="Q85" s="16"/>
      <c r="R85" s="16"/>
      <c r="S85" s="40"/>
      <c r="T85" s="18"/>
    </row>
    <row r="86" spans="1:20" ht="23.1" customHeight="1">
      <c r="A86" s="15"/>
      <c r="B86" s="8"/>
      <c r="C86" s="9"/>
      <c r="D86" s="9"/>
      <c r="E86" s="10"/>
      <c r="F86" s="10"/>
      <c r="G86" s="11"/>
      <c r="H86" s="3"/>
      <c r="I86" s="85" t="s">
        <v>37</v>
      </c>
      <c r="J86" s="85"/>
      <c r="K86" s="85"/>
      <c r="L86" s="85"/>
      <c r="M86" s="85"/>
      <c r="N86" s="86">
        <v>745.6</v>
      </c>
      <c r="O86" s="2"/>
      <c r="P86" s="58"/>
      <c r="Q86" s="58"/>
      <c r="R86" s="58"/>
      <c r="S86" s="59"/>
      <c r="T86" s="61"/>
    </row>
    <row r="87" spans="1:20" ht="23.1" customHeight="1">
      <c r="A87" s="15"/>
      <c r="B87" s="8"/>
      <c r="C87" s="9"/>
      <c r="D87" s="9"/>
      <c r="E87" s="10"/>
      <c r="F87" s="10"/>
      <c r="G87" s="11"/>
      <c r="H87" s="3"/>
      <c r="I87" s="85"/>
      <c r="J87" s="85"/>
      <c r="K87" s="85"/>
      <c r="L87" s="85"/>
      <c r="M87" s="85"/>
      <c r="N87" s="86"/>
      <c r="O87" s="2"/>
      <c r="P87" s="58"/>
      <c r="Q87" s="58"/>
      <c r="R87" s="58"/>
      <c r="S87" s="59"/>
      <c r="T87" s="61"/>
    </row>
    <row r="88" spans="1:20" ht="23.1" customHeight="1" thickBot="1">
      <c r="A88" s="15"/>
      <c r="B88" s="8"/>
      <c r="C88" s="9"/>
      <c r="D88" s="9"/>
      <c r="E88" s="9"/>
      <c r="F88" s="9"/>
      <c r="G88" s="11"/>
      <c r="H88" s="3"/>
      <c r="I88" s="45"/>
      <c r="J88" s="85"/>
      <c r="K88" s="85"/>
      <c r="L88" s="85"/>
      <c r="M88" s="57"/>
      <c r="N88" s="46"/>
      <c r="O88" s="24"/>
      <c r="P88" s="9"/>
      <c r="Q88" s="9"/>
      <c r="R88" s="9"/>
      <c r="S88" s="19"/>
      <c r="T88" s="3"/>
    </row>
    <row r="89" spans="1:20" ht="23.1" customHeight="1" thickBot="1">
      <c r="A89" s="27"/>
      <c r="B89" s="28"/>
      <c r="C89" s="29"/>
      <c r="D89" s="29"/>
      <c r="E89" s="29"/>
      <c r="F89" s="38"/>
      <c r="G89" s="28"/>
      <c r="H89" s="31">
        <f>SUM(H84:H88)</f>
        <v>655.30999999999995</v>
      </c>
      <c r="I89" s="41"/>
      <c r="J89" s="42"/>
      <c r="K89" s="42"/>
      <c r="L89" s="42"/>
      <c r="M89" s="43"/>
      <c r="N89" s="31">
        <f>SUM(N84:N88)</f>
        <v>2438.2800000000002</v>
      </c>
      <c r="O89" s="41"/>
      <c r="P89" s="42"/>
      <c r="Q89" s="42"/>
      <c r="R89" s="42"/>
      <c r="S89" s="43"/>
      <c r="T89" s="31">
        <f>SUM(T84:T88)</f>
        <v>0</v>
      </c>
    </row>
    <row r="90" spans="1:20" ht="23.1" customHeight="1" thickBot="1">
      <c r="A90" s="138" t="str">
        <f>A80</f>
        <v>пр.Ленина д.14</v>
      </c>
      <c r="B90" s="138"/>
      <c r="C90" s="138"/>
      <c r="D90" s="5"/>
      <c r="E90" s="5"/>
      <c r="F90" s="5"/>
      <c r="G90" s="5"/>
      <c r="H90" s="5"/>
      <c r="I90" s="6"/>
      <c r="J90" s="6"/>
      <c r="K90" s="6"/>
      <c r="L90" s="6"/>
      <c r="M90" s="6"/>
      <c r="N90" s="6"/>
    </row>
    <row r="91" spans="1:20" customFormat="1" ht="23.1" customHeight="1" thickBot="1">
      <c r="A91" s="133" t="s">
        <v>0</v>
      </c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5"/>
    </row>
    <row r="92" spans="1:20" customFormat="1" ht="23.1" customHeight="1" thickBot="1">
      <c r="A92" s="62"/>
      <c r="B92" s="129" t="s">
        <v>24</v>
      </c>
      <c r="C92" s="130"/>
      <c r="D92" s="130"/>
      <c r="E92" s="130"/>
      <c r="F92" s="130"/>
      <c r="G92" s="130"/>
      <c r="H92" s="131"/>
      <c r="I92" s="136" t="s">
        <v>28</v>
      </c>
      <c r="J92" s="137"/>
      <c r="K92" s="137"/>
      <c r="L92" s="137"/>
      <c r="M92" s="137"/>
      <c r="N92" s="137"/>
      <c r="O92" s="139" t="s">
        <v>29</v>
      </c>
      <c r="P92" s="140"/>
      <c r="Q92" s="140"/>
      <c r="R92" s="140"/>
      <c r="S92" s="140"/>
      <c r="T92" s="141"/>
    </row>
    <row r="93" spans="1:20" customFormat="1" ht="23.1" customHeight="1" thickBot="1">
      <c r="A93" s="63" t="s">
        <v>1</v>
      </c>
      <c r="B93" s="128" t="s">
        <v>2</v>
      </c>
      <c r="C93" s="128"/>
      <c r="D93" s="128"/>
      <c r="E93" s="128"/>
      <c r="F93" s="128"/>
      <c r="G93" s="64" t="s">
        <v>3</v>
      </c>
      <c r="H93" s="65" t="s">
        <v>4</v>
      </c>
      <c r="I93" s="132" t="s">
        <v>2</v>
      </c>
      <c r="J93" s="132"/>
      <c r="K93" s="132"/>
      <c r="L93" s="132"/>
      <c r="M93" s="132"/>
      <c r="N93" s="66" t="s">
        <v>4</v>
      </c>
      <c r="O93" s="142" t="s">
        <v>2</v>
      </c>
      <c r="P93" s="142"/>
      <c r="Q93" s="142"/>
      <c r="R93" s="142"/>
      <c r="S93" s="142"/>
      <c r="T93" s="67" t="s">
        <v>4</v>
      </c>
    </row>
    <row r="94" spans="1:20" ht="23.1" customHeight="1">
      <c r="A94" s="7" t="s">
        <v>20</v>
      </c>
      <c r="B94" s="8" t="s">
        <v>53</v>
      </c>
      <c r="C94" s="9"/>
      <c r="D94" s="9"/>
      <c r="E94" s="9"/>
      <c r="F94" s="9"/>
      <c r="G94" s="11"/>
      <c r="H94" s="3">
        <v>2710.3</v>
      </c>
      <c r="I94" s="75" t="s">
        <v>30</v>
      </c>
      <c r="J94" s="76"/>
      <c r="K94" s="76"/>
      <c r="L94" s="76"/>
      <c r="M94" s="77"/>
      <c r="N94" s="78">
        <v>1572.68</v>
      </c>
      <c r="O94" s="44"/>
      <c r="P94" s="12"/>
      <c r="Q94" s="12"/>
      <c r="R94" s="12"/>
      <c r="S94" s="13"/>
      <c r="T94" s="14"/>
    </row>
    <row r="95" spans="1:20" ht="23.1" customHeight="1">
      <c r="A95" s="15"/>
      <c r="B95" s="8"/>
      <c r="C95" s="9"/>
      <c r="D95" s="9"/>
      <c r="E95" s="10"/>
      <c r="F95" s="10"/>
      <c r="G95" s="11"/>
      <c r="H95" s="3"/>
      <c r="I95" s="79" t="s">
        <v>31</v>
      </c>
      <c r="J95" s="72"/>
      <c r="K95" s="72"/>
      <c r="L95" s="72"/>
      <c r="M95" s="72"/>
      <c r="N95" s="84">
        <v>120</v>
      </c>
      <c r="O95" s="44"/>
      <c r="P95" s="16"/>
      <c r="Q95" s="16"/>
      <c r="R95" s="16"/>
      <c r="S95" s="40"/>
      <c r="T95" s="18"/>
    </row>
    <row r="96" spans="1:20" ht="23.1" customHeight="1">
      <c r="A96" s="15"/>
      <c r="B96" s="8"/>
      <c r="C96" s="9"/>
      <c r="D96" s="9"/>
      <c r="E96" s="9"/>
      <c r="F96" s="9"/>
      <c r="G96" s="11"/>
      <c r="H96" s="3"/>
      <c r="I96" s="79" t="s">
        <v>32</v>
      </c>
      <c r="J96" s="72"/>
      <c r="K96" s="72"/>
      <c r="L96" s="72"/>
      <c r="M96" s="72"/>
      <c r="N96" s="84">
        <v>800</v>
      </c>
      <c r="O96" s="2"/>
      <c r="P96" s="21"/>
      <c r="Q96" s="21"/>
      <c r="R96" s="21"/>
      <c r="S96" s="22"/>
      <c r="T96" s="23"/>
    </row>
    <row r="97" spans="1:20" ht="23.1" customHeight="1">
      <c r="A97" s="15"/>
      <c r="B97" s="8"/>
      <c r="C97" s="9"/>
      <c r="D97" s="9"/>
      <c r="E97" s="9"/>
      <c r="F97" s="9"/>
      <c r="G97" s="11"/>
      <c r="H97" s="3"/>
      <c r="I97" s="119" t="s">
        <v>42</v>
      </c>
      <c r="J97" s="120"/>
      <c r="K97" s="120"/>
      <c r="L97" s="120"/>
      <c r="M97" s="121"/>
      <c r="N97" s="122">
        <v>5992.71</v>
      </c>
      <c r="O97" s="24"/>
      <c r="P97" s="9"/>
      <c r="Q97" s="9"/>
      <c r="R97" s="9"/>
      <c r="S97" s="19"/>
      <c r="T97" s="3"/>
    </row>
    <row r="98" spans="1:20" ht="23.1" customHeight="1">
      <c r="A98" s="15"/>
      <c r="B98" s="8"/>
      <c r="C98" s="9"/>
      <c r="D98" s="9"/>
      <c r="E98" s="9"/>
      <c r="F98" s="9"/>
      <c r="G98" s="11"/>
      <c r="H98" s="3"/>
      <c r="I98" s="24" t="s">
        <v>36</v>
      </c>
      <c r="J98" s="58"/>
      <c r="K98" s="58"/>
      <c r="L98" s="58"/>
      <c r="M98" s="59"/>
      <c r="N98" s="60">
        <f>1697.47</f>
        <v>1697.47</v>
      </c>
      <c r="O98" s="24"/>
      <c r="P98" s="9"/>
      <c r="Q98" s="9"/>
      <c r="R98" s="9"/>
      <c r="S98" s="19"/>
      <c r="T98" s="3"/>
    </row>
    <row r="99" spans="1:20" ht="23.1" customHeight="1">
      <c r="A99" s="15"/>
      <c r="B99" s="8"/>
      <c r="C99" s="9"/>
      <c r="D99" s="9"/>
      <c r="E99" s="9"/>
      <c r="F99" s="9"/>
      <c r="G99" s="11"/>
      <c r="H99" s="3"/>
      <c r="I99" s="85" t="s">
        <v>54</v>
      </c>
      <c r="J99" s="58"/>
      <c r="K99" s="58"/>
      <c r="L99" s="58"/>
      <c r="M99" s="59"/>
      <c r="N99" s="60">
        <v>8804.18</v>
      </c>
      <c r="O99" s="24"/>
      <c r="P99" s="9"/>
      <c r="Q99" s="9"/>
      <c r="R99" s="9"/>
      <c r="S99" s="19"/>
      <c r="T99" s="3"/>
    </row>
    <row r="100" spans="1:20" ht="23.1" customHeight="1">
      <c r="A100" s="15"/>
      <c r="B100" s="8"/>
      <c r="C100" s="9"/>
      <c r="D100" s="9"/>
      <c r="E100" s="9"/>
      <c r="F100" s="9"/>
      <c r="G100" s="11"/>
      <c r="H100" s="3"/>
      <c r="I100" s="45"/>
      <c r="J100" s="58"/>
      <c r="K100" s="58"/>
      <c r="L100" s="58"/>
      <c r="M100" s="59"/>
      <c r="N100" s="60"/>
      <c r="O100" s="24"/>
      <c r="P100" s="9"/>
      <c r="Q100" s="9"/>
      <c r="R100" s="9"/>
      <c r="S100" s="19"/>
      <c r="T100" s="3"/>
    </row>
    <row r="101" spans="1:20" ht="23.1" customHeight="1" thickBot="1">
      <c r="A101" s="15"/>
      <c r="B101" s="8"/>
      <c r="C101" s="9"/>
      <c r="D101" s="9"/>
      <c r="E101" s="9"/>
      <c r="F101" s="9"/>
      <c r="G101" s="11"/>
      <c r="H101" s="3"/>
      <c r="I101" s="24"/>
      <c r="J101" s="21"/>
      <c r="K101" s="21"/>
      <c r="L101" s="21"/>
      <c r="M101" s="22"/>
      <c r="N101" s="50"/>
      <c r="O101" s="24"/>
      <c r="P101" s="9"/>
      <c r="Q101" s="9"/>
      <c r="R101" s="9"/>
      <c r="S101" s="19"/>
      <c r="T101" s="3"/>
    </row>
    <row r="102" spans="1:20" ht="23.1" customHeight="1" thickBot="1">
      <c r="A102" s="27"/>
      <c r="B102" s="28"/>
      <c r="C102" s="29"/>
      <c r="D102" s="29"/>
      <c r="E102" s="29"/>
      <c r="F102" s="38"/>
      <c r="G102" s="28"/>
      <c r="H102" s="31">
        <f>SUM(H94:H101)</f>
        <v>2710.3</v>
      </c>
      <c r="I102" s="41"/>
      <c r="J102" s="42"/>
      <c r="K102" s="42"/>
      <c r="L102" s="42"/>
      <c r="M102" s="43"/>
      <c r="N102" s="31">
        <f>SUM(N94:N101)</f>
        <v>18987.04</v>
      </c>
      <c r="O102" s="41"/>
      <c r="P102" s="42"/>
      <c r="Q102" s="42"/>
      <c r="R102" s="42"/>
      <c r="S102" s="43"/>
      <c r="T102" s="31">
        <f>SUM(T94:T101)</f>
        <v>0</v>
      </c>
    </row>
    <row r="103" spans="1:20" ht="23.1" customHeight="1" thickBot="1">
      <c r="A103" s="138" t="str">
        <f>A90</f>
        <v>пр.Ленина д.14</v>
      </c>
      <c r="B103" s="138"/>
      <c r="C103" s="138"/>
      <c r="D103" s="5"/>
      <c r="E103" s="5"/>
      <c r="F103" s="5"/>
      <c r="G103" s="5"/>
      <c r="H103" s="5"/>
      <c r="I103" s="6"/>
      <c r="J103" s="6"/>
      <c r="K103" s="6"/>
      <c r="L103" s="6"/>
      <c r="M103" s="6"/>
      <c r="N103" s="6"/>
    </row>
    <row r="104" spans="1:20" customFormat="1" ht="23.1" customHeight="1" thickBot="1">
      <c r="A104" s="133" t="s">
        <v>0</v>
      </c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5"/>
    </row>
    <row r="105" spans="1:20" customFormat="1" ht="23.1" customHeight="1" thickBot="1">
      <c r="A105" s="62"/>
      <c r="B105" s="129" t="s">
        <v>24</v>
      </c>
      <c r="C105" s="130"/>
      <c r="D105" s="130"/>
      <c r="E105" s="130"/>
      <c r="F105" s="130"/>
      <c r="G105" s="130"/>
      <c r="H105" s="131"/>
      <c r="I105" s="136" t="s">
        <v>28</v>
      </c>
      <c r="J105" s="137"/>
      <c r="K105" s="137"/>
      <c r="L105" s="137"/>
      <c r="M105" s="137"/>
      <c r="N105" s="137"/>
      <c r="O105" s="139" t="s">
        <v>29</v>
      </c>
      <c r="P105" s="140"/>
      <c r="Q105" s="140"/>
      <c r="R105" s="140"/>
      <c r="S105" s="140"/>
      <c r="T105" s="141"/>
    </row>
    <row r="106" spans="1:20" customFormat="1" ht="23.1" customHeight="1" thickBot="1">
      <c r="A106" s="63" t="s">
        <v>1</v>
      </c>
      <c r="B106" s="128" t="s">
        <v>2</v>
      </c>
      <c r="C106" s="128"/>
      <c r="D106" s="128"/>
      <c r="E106" s="128"/>
      <c r="F106" s="128"/>
      <c r="G106" s="64" t="s">
        <v>3</v>
      </c>
      <c r="H106" s="65" t="s">
        <v>4</v>
      </c>
      <c r="I106" s="132" t="s">
        <v>2</v>
      </c>
      <c r="J106" s="132"/>
      <c r="K106" s="132"/>
      <c r="L106" s="132"/>
      <c r="M106" s="132"/>
      <c r="N106" s="66" t="s">
        <v>4</v>
      </c>
      <c r="O106" s="142" t="s">
        <v>2</v>
      </c>
      <c r="P106" s="142"/>
      <c r="Q106" s="142"/>
      <c r="R106" s="142"/>
      <c r="S106" s="142"/>
      <c r="T106" s="67" t="s">
        <v>4</v>
      </c>
    </row>
    <row r="107" spans="1:20" ht="23.1" customHeight="1">
      <c r="A107" s="7" t="s">
        <v>21</v>
      </c>
      <c r="B107" s="8"/>
      <c r="C107" s="9"/>
      <c r="D107" s="9"/>
      <c r="E107" s="9"/>
      <c r="F107" s="9"/>
      <c r="G107" s="11"/>
      <c r="H107" s="3"/>
      <c r="I107" s="75" t="s">
        <v>30</v>
      </c>
      <c r="J107" s="76"/>
      <c r="K107" s="76"/>
      <c r="L107" s="76"/>
      <c r="M107" s="77"/>
      <c r="N107" s="78">
        <v>1572.68</v>
      </c>
      <c r="O107" s="1"/>
      <c r="P107" s="12"/>
      <c r="Q107" s="12"/>
      <c r="R107" s="12"/>
      <c r="S107" s="13"/>
      <c r="T107" s="14"/>
    </row>
    <row r="108" spans="1:20" ht="23.1" customHeight="1">
      <c r="A108" s="7"/>
      <c r="B108" s="8"/>
      <c r="C108" s="9"/>
      <c r="D108" s="9"/>
      <c r="E108" s="9"/>
      <c r="F108" s="9"/>
      <c r="G108" s="11"/>
      <c r="H108" s="3"/>
      <c r="I108" s="79" t="s">
        <v>31</v>
      </c>
      <c r="J108" s="72"/>
      <c r="K108" s="72"/>
      <c r="L108" s="72"/>
      <c r="M108" s="72"/>
      <c r="N108" s="84">
        <v>120</v>
      </c>
      <c r="O108" s="2"/>
      <c r="P108" s="71"/>
      <c r="Q108" s="71"/>
      <c r="R108" s="71"/>
      <c r="S108" s="69"/>
      <c r="T108" s="70"/>
    </row>
    <row r="109" spans="1:20" ht="23.1" customHeight="1">
      <c r="A109" s="7"/>
      <c r="B109" s="8"/>
      <c r="C109" s="9"/>
      <c r="D109" s="9"/>
      <c r="E109" s="9"/>
      <c r="F109" s="9"/>
      <c r="G109" s="11"/>
      <c r="H109" s="3"/>
      <c r="I109" s="79" t="s">
        <v>32</v>
      </c>
      <c r="J109" s="72"/>
      <c r="K109" s="72"/>
      <c r="L109" s="72"/>
      <c r="M109" s="72"/>
      <c r="N109" s="84">
        <v>800</v>
      </c>
      <c r="O109" s="2"/>
      <c r="P109" s="71"/>
      <c r="Q109" s="71"/>
      <c r="R109" s="71"/>
      <c r="S109" s="69"/>
      <c r="T109" s="70"/>
    </row>
    <row r="110" spans="1:20" ht="23.1" customHeight="1">
      <c r="A110" s="15"/>
      <c r="B110" s="8"/>
      <c r="C110" s="9"/>
      <c r="D110" s="9"/>
      <c r="E110" s="10"/>
      <c r="F110" s="10"/>
      <c r="G110" s="11"/>
      <c r="H110" s="3"/>
      <c r="I110" s="44"/>
      <c r="J110" s="58"/>
      <c r="K110" s="58"/>
      <c r="L110" s="58"/>
      <c r="M110" s="40"/>
      <c r="N110" s="46"/>
      <c r="O110" s="2"/>
      <c r="P110" s="16"/>
      <c r="Q110" s="16"/>
      <c r="R110" s="16"/>
      <c r="S110" s="40"/>
      <c r="T110" s="18"/>
    </row>
    <row r="111" spans="1:20" ht="23.1" customHeight="1" thickBot="1">
      <c r="A111" s="15"/>
      <c r="B111" s="8"/>
      <c r="C111" s="9"/>
      <c r="D111" s="9"/>
      <c r="E111" s="9"/>
      <c r="F111" s="9"/>
      <c r="G111" s="11"/>
      <c r="H111" s="3"/>
      <c r="I111" s="24"/>
      <c r="J111" s="9"/>
      <c r="K111" s="9"/>
      <c r="L111" s="9"/>
      <c r="M111" s="19"/>
      <c r="N111" s="3"/>
      <c r="O111" s="24"/>
      <c r="P111" s="9"/>
      <c r="Q111" s="9"/>
      <c r="R111" s="9"/>
      <c r="S111" s="19"/>
      <c r="T111" s="3"/>
    </row>
    <row r="112" spans="1:20" ht="23.1" customHeight="1" thickBot="1">
      <c r="A112" s="27"/>
      <c r="B112" s="28"/>
      <c r="C112" s="29"/>
      <c r="D112" s="29"/>
      <c r="E112" s="29"/>
      <c r="F112" s="38"/>
      <c r="G112" s="28"/>
      <c r="H112" s="31">
        <f>SUM(H107:H111)</f>
        <v>0</v>
      </c>
      <c r="I112" s="41"/>
      <c r="J112" s="42"/>
      <c r="K112" s="42"/>
      <c r="L112" s="42"/>
      <c r="M112" s="43"/>
      <c r="N112" s="31">
        <f>SUM(N107:N111)</f>
        <v>2492.6800000000003</v>
      </c>
      <c r="O112" s="41"/>
      <c r="P112" s="42"/>
      <c r="Q112" s="42"/>
      <c r="R112" s="42"/>
      <c r="S112" s="43"/>
      <c r="T112" s="31">
        <f>SUM(T107:T111)</f>
        <v>0</v>
      </c>
    </row>
    <row r="113" spans="1:20" ht="23.1" customHeight="1" thickBot="1">
      <c r="A113" s="138" t="str">
        <f>A103</f>
        <v>пр.Ленина д.14</v>
      </c>
      <c r="B113" s="138"/>
      <c r="C113" s="138"/>
      <c r="D113" s="5"/>
      <c r="E113" s="5"/>
      <c r="F113" s="5"/>
      <c r="G113" s="5"/>
      <c r="H113" s="5"/>
      <c r="I113" s="6"/>
      <c r="J113" s="6"/>
      <c r="K113" s="6"/>
      <c r="L113" s="6"/>
      <c r="M113" s="6"/>
      <c r="N113" s="6"/>
    </row>
    <row r="114" spans="1:20" customFormat="1" ht="23.1" customHeight="1" thickBot="1">
      <c r="A114" s="133" t="s">
        <v>0</v>
      </c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5"/>
    </row>
    <row r="115" spans="1:20" customFormat="1" ht="23.1" customHeight="1" thickBot="1">
      <c r="A115" s="62"/>
      <c r="B115" s="129" t="s">
        <v>24</v>
      </c>
      <c r="C115" s="130"/>
      <c r="D115" s="130"/>
      <c r="E115" s="130"/>
      <c r="F115" s="130"/>
      <c r="G115" s="130"/>
      <c r="H115" s="131"/>
      <c r="I115" s="136" t="s">
        <v>28</v>
      </c>
      <c r="J115" s="137"/>
      <c r="K115" s="137"/>
      <c r="L115" s="137"/>
      <c r="M115" s="137"/>
      <c r="N115" s="137"/>
      <c r="O115" s="139" t="s">
        <v>29</v>
      </c>
      <c r="P115" s="140"/>
      <c r="Q115" s="140"/>
      <c r="R115" s="140"/>
      <c r="S115" s="140"/>
      <c r="T115" s="141"/>
    </row>
    <row r="116" spans="1:20" customFormat="1" ht="23.1" customHeight="1" thickBot="1">
      <c r="A116" s="63" t="s">
        <v>1</v>
      </c>
      <c r="B116" s="128" t="s">
        <v>2</v>
      </c>
      <c r="C116" s="128"/>
      <c r="D116" s="128"/>
      <c r="E116" s="128"/>
      <c r="F116" s="128"/>
      <c r="G116" s="64" t="s">
        <v>3</v>
      </c>
      <c r="H116" s="65" t="s">
        <v>4</v>
      </c>
      <c r="I116" s="132" t="s">
        <v>2</v>
      </c>
      <c r="J116" s="132"/>
      <c r="K116" s="132"/>
      <c r="L116" s="132"/>
      <c r="M116" s="132"/>
      <c r="N116" s="66" t="s">
        <v>4</v>
      </c>
      <c r="O116" s="142" t="s">
        <v>2</v>
      </c>
      <c r="P116" s="142"/>
      <c r="Q116" s="142"/>
      <c r="R116" s="142"/>
      <c r="S116" s="142"/>
      <c r="T116" s="67" t="s">
        <v>4</v>
      </c>
    </row>
    <row r="117" spans="1:20" ht="23.1" customHeight="1">
      <c r="A117" s="7" t="s">
        <v>22</v>
      </c>
      <c r="B117" s="8"/>
      <c r="C117" s="9"/>
      <c r="D117" s="9"/>
      <c r="E117" s="9"/>
      <c r="F117" s="9"/>
      <c r="G117" s="11"/>
      <c r="H117" s="3"/>
      <c r="I117" s="75" t="s">
        <v>30</v>
      </c>
      <c r="J117" s="76"/>
      <c r="K117" s="76"/>
      <c r="L117" s="76"/>
      <c r="M117" s="77"/>
      <c r="N117" s="78">
        <v>1572.68</v>
      </c>
      <c r="O117" s="123" t="s">
        <v>35</v>
      </c>
      <c r="P117" s="124"/>
      <c r="Q117" s="124"/>
      <c r="R117" s="124"/>
      <c r="S117" s="125"/>
      <c r="T117" s="126">
        <v>4945.3900000000003</v>
      </c>
    </row>
    <row r="118" spans="1:20" ht="23.1" customHeight="1">
      <c r="A118" s="15"/>
      <c r="B118" s="8"/>
      <c r="C118" s="9"/>
      <c r="D118" s="9"/>
      <c r="E118" s="10"/>
      <c r="F118" s="10"/>
      <c r="G118" s="11"/>
      <c r="H118" s="3"/>
      <c r="I118" s="79" t="s">
        <v>31</v>
      </c>
      <c r="J118" s="72"/>
      <c r="K118" s="72"/>
      <c r="L118" s="72"/>
      <c r="M118" s="72"/>
      <c r="N118" s="84">
        <v>120</v>
      </c>
      <c r="O118" s="2"/>
      <c r="P118" s="16"/>
      <c r="Q118" s="16"/>
      <c r="R118" s="16"/>
      <c r="S118" s="40"/>
      <c r="T118" s="18"/>
    </row>
    <row r="119" spans="1:20" ht="23.1" customHeight="1">
      <c r="A119" s="15"/>
      <c r="B119" s="8"/>
      <c r="C119" s="9"/>
      <c r="D119" s="9"/>
      <c r="E119" s="10"/>
      <c r="F119" s="10"/>
      <c r="G119" s="11"/>
      <c r="H119" s="3"/>
      <c r="I119" s="79" t="s">
        <v>32</v>
      </c>
      <c r="J119" s="72"/>
      <c r="K119" s="72"/>
      <c r="L119" s="72"/>
      <c r="M119" s="72"/>
      <c r="N119" s="84">
        <v>800</v>
      </c>
      <c r="O119" s="2"/>
      <c r="P119" s="58"/>
      <c r="Q119" s="58"/>
      <c r="R119" s="58"/>
      <c r="S119" s="59"/>
      <c r="T119" s="61"/>
    </row>
    <row r="120" spans="1:20" ht="23.1" customHeight="1" thickBot="1">
      <c r="A120" s="15"/>
      <c r="B120" s="8"/>
      <c r="C120" s="9"/>
      <c r="D120" s="9"/>
      <c r="E120" s="9"/>
      <c r="F120" s="9"/>
      <c r="G120" s="11"/>
      <c r="H120" s="3"/>
      <c r="I120" s="45"/>
      <c r="J120" s="85"/>
      <c r="K120" s="85"/>
      <c r="L120" s="85"/>
      <c r="M120" s="57"/>
      <c r="N120" s="46"/>
      <c r="O120" s="24"/>
      <c r="P120" s="9"/>
      <c r="Q120" s="9"/>
      <c r="R120" s="9"/>
      <c r="S120" s="19"/>
      <c r="T120" s="3"/>
    </row>
    <row r="121" spans="1:20" ht="23.1" customHeight="1" thickBot="1">
      <c r="A121" s="27"/>
      <c r="B121" s="28"/>
      <c r="C121" s="29"/>
      <c r="D121" s="29"/>
      <c r="E121" s="29"/>
      <c r="F121" s="38"/>
      <c r="G121" s="28"/>
      <c r="H121" s="31">
        <f>SUM(H117:H120)</f>
        <v>0</v>
      </c>
      <c r="I121" s="41"/>
      <c r="J121" s="42"/>
      <c r="K121" s="42"/>
      <c r="L121" s="42"/>
      <c r="M121" s="43"/>
      <c r="N121" s="31">
        <f>SUM(N117:N120)</f>
        <v>2492.6800000000003</v>
      </c>
      <c r="O121" s="41"/>
      <c r="P121" s="42"/>
      <c r="Q121" s="42"/>
      <c r="R121" s="42"/>
      <c r="S121" s="43"/>
      <c r="T121" s="31">
        <f>SUM(T117:T120)</f>
        <v>4945.3900000000003</v>
      </c>
    </row>
    <row r="122" spans="1:20" ht="23.1" customHeight="1">
      <c r="E122" s="146" t="s">
        <v>7</v>
      </c>
      <c r="F122" s="146"/>
      <c r="G122" s="146"/>
      <c r="H122" s="51">
        <f>H121+H112+H102+H89+H79+H71+H63+H54+H43+H33+H21+H10</f>
        <v>16525.159999999996</v>
      </c>
      <c r="K122" s="146" t="s">
        <v>7</v>
      </c>
      <c r="L122" s="146"/>
      <c r="M122" s="146"/>
      <c r="N122" s="51">
        <f>N121+N112+N102+N89+N79+N71+N63+N54+N43+N33+N21+N10</f>
        <v>76001.239999999991</v>
      </c>
      <c r="Q122" s="146" t="s">
        <v>7</v>
      </c>
      <c r="R122" s="146"/>
      <c r="S122" s="146"/>
      <c r="T122" s="51">
        <f>T121+T112+T102+T89+T79+T71+T63+T54+T43+T33+T21+T10</f>
        <v>20463.690000000002</v>
      </c>
    </row>
    <row r="123" spans="1:20" ht="23.1" customHeight="1"/>
    <row r="124" spans="1:20" ht="23.1" customHeight="1">
      <c r="F124" s="55"/>
    </row>
    <row r="125" spans="1:20" ht="23.1" customHeight="1"/>
    <row r="126" spans="1:20" ht="23.1" customHeight="1">
      <c r="A126" s="145" t="s">
        <v>5</v>
      </c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</row>
    <row r="127" spans="1:20" ht="23.1" customHeight="1">
      <c r="A127" s="145" t="s">
        <v>9</v>
      </c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</row>
    <row r="128" spans="1:20" ht="23.1" customHeight="1">
      <c r="A128" s="145" t="s">
        <v>44</v>
      </c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</row>
    <row r="129" spans="1:11" ht="23.1" customHeight="1">
      <c r="A129" s="145" t="s">
        <v>26</v>
      </c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</row>
    <row r="130" spans="1:11" ht="23.1" customHeight="1">
      <c r="B130" s="52"/>
      <c r="C130" s="52"/>
      <c r="D130" s="52"/>
      <c r="E130" s="52"/>
      <c r="F130" s="52"/>
      <c r="G130" s="53"/>
      <c r="H130" s="53"/>
    </row>
    <row r="131" spans="1:11" ht="23.1" customHeight="1">
      <c r="B131" s="149" t="s">
        <v>6</v>
      </c>
      <c r="C131" s="149"/>
      <c r="D131" s="147" t="s">
        <v>27</v>
      </c>
      <c r="E131" s="147"/>
      <c r="F131" s="147" t="s">
        <v>23</v>
      </c>
      <c r="G131" s="147"/>
      <c r="H131" s="148" t="s">
        <v>10</v>
      </c>
      <c r="I131" s="148"/>
      <c r="J131" s="54"/>
    </row>
    <row r="132" spans="1:11" ht="23.1" customHeight="1">
      <c r="B132" s="149"/>
      <c r="C132" s="149"/>
      <c r="D132" s="147"/>
      <c r="E132" s="147"/>
      <c r="F132" s="147"/>
      <c r="G132" s="147"/>
      <c r="H132" s="148"/>
      <c r="I132" s="148"/>
      <c r="J132" s="54"/>
    </row>
    <row r="133" spans="1:11" ht="38.25" customHeight="1">
      <c r="A133" s="49" t="s">
        <v>25</v>
      </c>
      <c r="B133" s="127">
        <v>117830.87</v>
      </c>
      <c r="C133" s="127"/>
      <c r="D133" s="127">
        <v>108006.69</v>
      </c>
      <c r="E133" s="127"/>
      <c r="F133" s="127">
        <v>91086.399999999994</v>
      </c>
      <c r="G133" s="127"/>
      <c r="H133" s="127">
        <f>D133-F133</f>
        <v>16920.290000000008</v>
      </c>
      <c r="I133" s="127"/>
      <c r="K133" s="55"/>
    </row>
    <row r="134" spans="1:11">
      <c r="A134" s="145" t="s">
        <v>5</v>
      </c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</row>
    <row r="135" spans="1:11">
      <c r="A135" s="145" t="s">
        <v>9</v>
      </c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</row>
    <row r="136" spans="1:11">
      <c r="A136" s="145" t="s">
        <v>45</v>
      </c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</row>
    <row r="137" spans="1:11">
      <c r="A137" s="145" t="str">
        <f>A129</f>
        <v>Дома № 14  по пр.Ленина</v>
      </c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</row>
    <row r="138" spans="1:11">
      <c r="B138" s="52"/>
      <c r="C138" s="52"/>
      <c r="D138" s="52"/>
      <c r="E138" s="52"/>
      <c r="F138" s="52"/>
      <c r="G138" s="53"/>
      <c r="H138" s="53"/>
    </row>
    <row r="139" spans="1:11" ht="15" customHeight="1">
      <c r="B139" s="149" t="s">
        <v>6</v>
      </c>
      <c r="C139" s="149"/>
      <c r="D139" s="147" t="s">
        <v>27</v>
      </c>
      <c r="E139" s="147"/>
      <c r="F139" s="147" t="s">
        <v>23</v>
      </c>
      <c r="G139" s="147"/>
      <c r="H139" s="148" t="s">
        <v>10</v>
      </c>
      <c r="I139" s="148"/>
      <c r="J139" s="54"/>
    </row>
    <row r="140" spans="1:11" ht="20.25" customHeight="1">
      <c r="B140" s="149"/>
      <c r="C140" s="149"/>
      <c r="D140" s="147"/>
      <c r="E140" s="147"/>
      <c r="F140" s="147"/>
      <c r="G140" s="147"/>
      <c r="H140" s="148"/>
      <c r="I140" s="148"/>
      <c r="J140" s="54"/>
    </row>
    <row r="141" spans="1:11" ht="38.25" customHeight="1">
      <c r="A141" s="49" t="s">
        <v>25</v>
      </c>
      <c r="B141" s="127">
        <v>111747.06</v>
      </c>
      <c r="C141" s="127"/>
      <c r="D141" s="127">
        <v>102421.24</v>
      </c>
      <c r="E141" s="127"/>
      <c r="F141" s="127">
        <v>107039.79</v>
      </c>
      <c r="G141" s="127"/>
      <c r="H141" s="127">
        <f>D141-F141</f>
        <v>-4618.5499999999884</v>
      </c>
      <c r="I141" s="127"/>
      <c r="K141" s="55"/>
    </row>
  </sheetData>
  <mergeCells count="123">
    <mergeCell ref="A128:K128"/>
    <mergeCell ref="B131:C132"/>
    <mergeCell ref="F131:G132"/>
    <mergeCell ref="A137:K137"/>
    <mergeCell ref="B139:C140"/>
    <mergeCell ref="A136:K136"/>
    <mergeCell ref="H139:I140"/>
    <mergeCell ref="D131:E132"/>
    <mergeCell ref="H131:I132"/>
    <mergeCell ref="F139:G140"/>
    <mergeCell ref="D139:E140"/>
    <mergeCell ref="A134:K134"/>
    <mergeCell ref="A135:K135"/>
    <mergeCell ref="B133:C133"/>
    <mergeCell ref="D133:E133"/>
    <mergeCell ref="F133:G133"/>
    <mergeCell ref="H133:I133"/>
    <mergeCell ref="A129:K129"/>
    <mergeCell ref="Q122:S122"/>
    <mergeCell ref="O115:T115"/>
    <mergeCell ref="O116:S116"/>
    <mergeCell ref="B116:F116"/>
    <mergeCell ref="I116:M116"/>
    <mergeCell ref="E122:G122"/>
    <mergeCell ref="A126:K126"/>
    <mergeCell ref="A127:K127"/>
    <mergeCell ref="K122:M122"/>
    <mergeCell ref="O105:T105"/>
    <mergeCell ref="O106:S106"/>
    <mergeCell ref="I83:M83"/>
    <mergeCell ref="I82:N82"/>
    <mergeCell ref="O82:T82"/>
    <mergeCell ref="A91:N91"/>
    <mergeCell ref="O92:T92"/>
    <mergeCell ref="O83:S83"/>
    <mergeCell ref="B82:H82"/>
    <mergeCell ref="B106:F106"/>
    <mergeCell ref="A113:C113"/>
    <mergeCell ref="B115:H115"/>
    <mergeCell ref="A114:N114"/>
    <mergeCell ref="I92:N92"/>
    <mergeCell ref="B93:F93"/>
    <mergeCell ref="I93:M93"/>
    <mergeCell ref="I115:N115"/>
    <mergeCell ref="B92:H92"/>
    <mergeCell ref="B105:H105"/>
    <mergeCell ref="I106:M106"/>
    <mergeCell ref="I66:N66"/>
    <mergeCell ref="O74:T74"/>
    <mergeCell ref="A73:N73"/>
    <mergeCell ref="B74:H74"/>
    <mergeCell ref="I74:N74"/>
    <mergeCell ref="O75:S75"/>
    <mergeCell ref="I75:M75"/>
    <mergeCell ref="A72:C72"/>
    <mergeCell ref="B75:F75"/>
    <mergeCell ref="I105:N105"/>
    <mergeCell ref="A104:N104"/>
    <mergeCell ref="A81:N81"/>
    <mergeCell ref="B83:F83"/>
    <mergeCell ref="A103:C103"/>
    <mergeCell ref="I67:M67"/>
    <mergeCell ref="A80:C80"/>
    <mergeCell ref="O93:S93"/>
    <mergeCell ref="A90:C90"/>
    <mergeCell ref="O67:S67"/>
    <mergeCell ref="O58:S58"/>
    <mergeCell ref="O66:T66"/>
    <mergeCell ref="I58:M58"/>
    <mergeCell ref="B67:F67"/>
    <mergeCell ref="B58:F58"/>
    <mergeCell ref="A64:C64"/>
    <mergeCell ref="B66:H66"/>
    <mergeCell ref="I57:N57"/>
    <mergeCell ref="A65:N65"/>
    <mergeCell ref="I47:M47"/>
    <mergeCell ref="B47:F47"/>
    <mergeCell ref="B57:H57"/>
    <mergeCell ref="O37:S37"/>
    <mergeCell ref="O47:S47"/>
    <mergeCell ref="O46:T46"/>
    <mergeCell ref="O57:T57"/>
    <mergeCell ref="A56:N56"/>
    <mergeCell ref="A34:C34"/>
    <mergeCell ref="B36:H36"/>
    <mergeCell ref="A55:C55"/>
    <mergeCell ref="I46:N46"/>
    <mergeCell ref="A45:N45"/>
    <mergeCell ref="B37:F37"/>
    <mergeCell ref="A44:C44"/>
    <mergeCell ref="O36:T36"/>
    <mergeCell ref="I36:N36"/>
    <mergeCell ref="I37:M37"/>
    <mergeCell ref="O25:S25"/>
    <mergeCell ref="B46:H46"/>
    <mergeCell ref="A35:N35"/>
    <mergeCell ref="A1:C1"/>
    <mergeCell ref="B3:H3"/>
    <mergeCell ref="A2:N2"/>
    <mergeCell ref="I3:N3"/>
    <mergeCell ref="I4:M4"/>
    <mergeCell ref="A12:N12"/>
    <mergeCell ref="A11:C11"/>
    <mergeCell ref="A22:C22"/>
    <mergeCell ref="B25:F25"/>
    <mergeCell ref="B13:H13"/>
    <mergeCell ref="O3:T3"/>
    <mergeCell ref="O4:S4"/>
    <mergeCell ref="O13:T13"/>
    <mergeCell ref="O14:S14"/>
    <mergeCell ref="B14:F14"/>
    <mergeCell ref="I14:M14"/>
    <mergeCell ref="O24:T24"/>
    <mergeCell ref="B141:C141"/>
    <mergeCell ref="D141:E141"/>
    <mergeCell ref="F141:G141"/>
    <mergeCell ref="H141:I141"/>
    <mergeCell ref="B4:F4"/>
    <mergeCell ref="B24:H24"/>
    <mergeCell ref="I25:M25"/>
    <mergeCell ref="A23:N23"/>
    <mergeCell ref="I24:N24"/>
    <mergeCell ref="I13:N13"/>
  </mergeCells>
  <phoneticPr fontId="5" type="noConversion"/>
  <pageMargins left="0.17" right="0.17" top="0.17" bottom="0.25" header="0.5" footer="0.5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Ленина 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2013-08-13T05:34:38Z</cp:lastPrinted>
  <dcterms:created xsi:type="dcterms:W3CDTF">2013-02-05T05:42:12Z</dcterms:created>
  <dcterms:modified xsi:type="dcterms:W3CDTF">2018-04-22T13:46:21Z</dcterms:modified>
</cp:coreProperties>
</file>