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вирская 38" sheetId="3" r:id="rId1"/>
  </sheets>
  <calcPr calcId="145621"/>
</workbook>
</file>

<file path=xl/calcChain.xml><?xml version="1.0" encoding="utf-8"?>
<calcChain xmlns="http://schemas.openxmlformats.org/spreadsheetml/2006/main">
  <c r="T69" i="3" l="1"/>
  <c r="H69" i="3" l="1"/>
  <c r="N47" i="3" l="1"/>
  <c r="H45" i="3" l="1"/>
  <c r="N7" i="3" l="1"/>
  <c r="T88" i="3" l="1"/>
  <c r="N88" i="3"/>
  <c r="H88" i="3"/>
  <c r="T80" i="3"/>
  <c r="N80" i="3"/>
  <c r="H80" i="3"/>
  <c r="T72" i="3"/>
  <c r="N72" i="3"/>
  <c r="H72" i="3"/>
  <c r="T64" i="3"/>
  <c r="N64" i="3"/>
  <c r="H64" i="3"/>
  <c r="T56" i="3"/>
  <c r="N56" i="3"/>
  <c r="H56" i="3"/>
  <c r="T48" i="3"/>
  <c r="N48" i="3"/>
  <c r="H48" i="3"/>
  <c r="T8" i="3" l="1"/>
  <c r="T16" i="3"/>
  <c r="A113" i="3" l="1"/>
  <c r="A17" i="3" l="1"/>
  <c r="A25" i="3" s="1"/>
  <c r="A33" i="3" s="1"/>
  <c r="T96" i="3"/>
  <c r="N96" i="3"/>
  <c r="H96" i="3"/>
  <c r="H16" i="3"/>
  <c r="H24" i="3"/>
  <c r="H32" i="3"/>
  <c r="H40" i="3"/>
  <c r="T40" i="3"/>
  <c r="T32" i="3"/>
  <c r="T24" i="3"/>
  <c r="N40" i="3"/>
  <c r="N32" i="3"/>
  <c r="N16" i="3"/>
  <c r="H8" i="3"/>
  <c r="N8" i="3"/>
  <c r="N24" i="3"/>
  <c r="A9" i="3"/>
  <c r="N97" i="3" l="1"/>
  <c r="H97" i="3"/>
  <c r="T97" i="3"/>
  <c r="A89" i="3"/>
  <c r="A41" i="3"/>
  <c r="A49" i="3" s="1"/>
  <c r="A57" i="3" s="1"/>
  <c r="A65" i="3" s="1"/>
  <c r="A73" i="3" s="1"/>
  <c r="A81" i="3" s="1"/>
</calcChain>
</file>

<file path=xl/sharedStrings.xml><?xml version="1.0" encoding="utf-8"?>
<sst xmlns="http://schemas.openxmlformats.org/spreadsheetml/2006/main" count="218" uniqueCount="45">
  <si>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</si>
  <si>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</si>
  <si>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</si>
  <si>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</si>
  <si>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</si>
  <si>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</si>
  <si>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</si>
  <si>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</si>
  <si>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</si>
  <si>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</si>
  <si>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Свирская д.38</t>
  </si>
  <si>
    <t>выполнение</t>
  </si>
  <si>
    <t>ремонт конструктивных элементов жилого дома</t>
  </si>
  <si>
    <t>Дома № 38  по ул.Свирская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</si>
  <si>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</si>
  <si>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</si>
  <si>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</si>
  <si>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снятие показаний эл.энергии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</si>
  <si>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</si>
  <si>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</si>
  <si>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</si>
  <si>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</si>
  <si>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</si>
  <si>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</si>
  <si>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</si>
  <si>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</si>
  <si>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</si>
  <si>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</si>
  <si>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</si>
  <si>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</si>
  <si>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 текущему  ремонту  </t>
  </si>
  <si>
    <t xml:space="preserve">по содержанию жилья </t>
  </si>
  <si>
    <t>очистка кровли от снега и наледи</t>
  </si>
  <si>
    <t>прочистка канализации</t>
  </si>
  <si>
    <t>замена автоматов</t>
  </si>
  <si>
    <t>очистка территории от снега</t>
  </si>
  <si>
    <t>ремонт  кровли</t>
  </si>
  <si>
    <t>ремонт вент.короба, прочистка вентиляции</t>
  </si>
  <si>
    <t>ремонт стены, заделка трещин</t>
  </si>
  <si>
    <t>покос травы</t>
  </si>
  <si>
    <t>ремонт отмостки</t>
  </si>
  <si>
    <t>ремонт трубы</t>
  </si>
  <si>
    <t>обработка стен антиплесенью</t>
  </si>
  <si>
    <t>уборка территории</t>
  </si>
  <si>
    <t>ревизия эл.щитов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</si>
</sst>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color rgb="FFFF0000"/>
      <name val="Arial Cyr"/>
      <charset val="204"/>
    </font>
    <font>
      <sz val="11"/>
      <name val="Arial Cyr 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1" xfId="1" applyFont="1" applyBorder="1"/>
    <xf numFmtId="0" fontId="2" fillId="0" borderId="0" xfId="1" applyFont="1" applyBorder="1"/>
    <xf numFmtId="2" fontId="2" fillId="0" borderId="3" xfId="1" applyNumberFormat="1" applyFont="1" applyFill="1" applyBorder="1"/>
    <xf numFmtId="2" fontId="0" fillId="0" borderId="0" xfId="0" applyNumberFormat="1"/>
    <xf numFmtId="0" fontId="2" fillId="0" borderId="1" xfId="1" applyFont="1" applyFill="1" applyBorder="1"/>
    <xf numFmtId="0" fontId="3" fillId="0" borderId="0" xfId="1" applyFont="1" applyFill="1" applyAlignment="1"/>
    <xf numFmtId="0" fontId="3" fillId="0" borderId="4" xfId="1" applyFont="1" applyFill="1" applyBorder="1" applyAlignment="1"/>
    <xf numFmtId="0" fontId="0" fillId="0" borderId="0" xfId="0" applyFill="1"/>
    <xf numFmtId="0" fontId="4" fillId="0" borderId="9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2" fontId="2" fillId="0" borderId="10" xfId="1" applyNumberFormat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2" fillId="0" borderId="9" xfId="1" applyFont="1" applyFill="1" applyBorder="1"/>
    <xf numFmtId="0" fontId="3" fillId="0" borderId="15" xfId="1" applyFont="1" applyFill="1" applyBorder="1"/>
    <xf numFmtId="0" fontId="3" fillId="0" borderId="0" xfId="1" applyFont="1" applyFill="1" applyBorder="1"/>
    <xf numFmtId="0" fontId="3" fillId="0" borderId="16" xfId="1" applyFont="1" applyFill="1" applyBorder="1"/>
    <xf numFmtId="2" fontId="3" fillId="0" borderId="17" xfId="1" applyNumberFormat="1" applyFont="1" applyFill="1" applyBorder="1"/>
    <xf numFmtId="0" fontId="2" fillId="0" borderId="16" xfId="1" applyFont="1" applyFill="1" applyBorder="1"/>
    <xf numFmtId="0" fontId="2" fillId="0" borderId="18" xfId="1" applyFont="1" applyFill="1" applyBorder="1"/>
    <xf numFmtId="0" fontId="2" fillId="0" borderId="6" xfId="1" applyFont="1" applyFill="1" applyBorder="1"/>
    <xf numFmtId="0" fontId="2" fillId="0" borderId="19" xfId="1" applyFont="1" applyFill="1" applyBorder="1"/>
    <xf numFmtId="0" fontId="2" fillId="0" borderId="20" xfId="1" applyFont="1" applyFill="1" applyBorder="1"/>
    <xf numFmtId="0" fontId="2" fillId="0" borderId="21" xfId="1" applyFont="1" applyFill="1" applyBorder="1"/>
    <xf numFmtId="2" fontId="3" fillId="0" borderId="22" xfId="1" applyNumberFormat="1" applyFont="1" applyFill="1" applyBorder="1"/>
    <xf numFmtId="0" fontId="3" fillId="0" borderId="23" xfId="1" applyFont="1" applyFill="1" applyBorder="1"/>
    <xf numFmtId="0" fontId="3" fillId="0" borderId="4" xfId="1" applyFont="1" applyFill="1" applyBorder="1"/>
    <xf numFmtId="0" fontId="3" fillId="0" borderId="24" xfId="1" applyFont="1" applyFill="1" applyBorder="1"/>
    <xf numFmtId="2" fontId="3" fillId="0" borderId="25" xfId="1" applyNumberFormat="1" applyFont="1" applyFill="1" applyBorder="1"/>
    <xf numFmtId="2" fontId="7" fillId="0" borderId="3" xfId="1" applyNumberFormat="1" applyFont="1" applyFill="1" applyBorder="1"/>
    <xf numFmtId="0" fontId="2" fillId="0" borderId="27" xfId="1" applyFont="1" applyFill="1" applyBorder="1"/>
    <xf numFmtId="0" fontId="2" fillId="0" borderId="28" xfId="1" applyFont="1" applyFill="1" applyBorder="1"/>
    <xf numFmtId="0" fontId="3" fillId="0" borderId="29" xfId="1" applyFont="1" applyFill="1" applyBorder="1"/>
    <xf numFmtId="0" fontId="3" fillId="0" borderId="20" xfId="1" applyFont="1" applyFill="1" applyBorder="1"/>
    <xf numFmtId="0" fontId="3" fillId="0" borderId="30" xfId="1" applyFont="1" applyFill="1" applyBorder="1"/>
    <xf numFmtId="0" fontId="0" fillId="0" borderId="0" xfId="0" applyBorder="1" applyAlignment="1"/>
    <xf numFmtId="2" fontId="2" fillId="0" borderId="17" xfId="1" applyNumberFormat="1" applyFont="1" applyFill="1" applyBorder="1"/>
    <xf numFmtId="2" fontId="3" fillId="0" borderId="31" xfId="1" applyNumberFormat="1" applyFont="1" applyFill="1" applyBorder="1"/>
    <xf numFmtId="0" fontId="2" fillId="0" borderId="0" xfId="1" applyFont="1" applyBorder="1" applyAlignment="1">
      <alignment horizontal="right"/>
    </xf>
    <xf numFmtId="2" fontId="2" fillId="0" borderId="10" xfId="1" applyNumberFormat="1" applyFont="1" applyBorder="1"/>
    <xf numFmtId="0" fontId="2" fillId="0" borderId="32" xfId="1" applyFont="1" applyFill="1" applyBorder="1"/>
    <xf numFmtId="2" fontId="9" fillId="0" borderId="2" xfId="0" applyNumberFormat="1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/>
    </xf>
    <xf numFmtId="0" fontId="6" fillId="0" borderId="15" xfId="1" applyFont="1" applyFill="1" applyBorder="1"/>
    <xf numFmtId="0" fontId="6" fillId="0" borderId="0" xfId="1" applyFont="1" applyFill="1" applyBorder="1"/>
    <xf numFmtId="0" fontId="6" fillId="0" borderId="16" xfId="1" applyFont="1" applyFill="1" applyBorder="1"/>
    <xf numFmtId="2" fontId="6" fillId="0" borderId="17" xfId="1" applyNumberFormat="1" applyFont="1" applyFill="1" applyBorder="1"/>
    <xf numFmtId="2" fontId="6" fillId="0" borderId="26" xfId="1" applyNumberFormat="1" applyFont="1" applyFill="1" applyBorder="1"/>
    <xf numFmtId="2" fontId="7" fillId="0" borderId="31" xfId="1" applyNumberFormat="1" applyFont="1" applyFill="1" applyBorder="1"/>
    <xf numFmtId="0" fontId="2" fillId="2" borderId="5" xfId="1" applyFont="1" applyFill="1" applyBorder="1"/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33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7" fillId="0" borderId="11" xfId="1" applyFont="1" applyFill="1" applyBorder="1"/>
    <xf numFmtId="0" fontId="7" fillId="0" borderId="12" xfId="1" applyFont="1" applyFill="1" applyBorder="1"/>
    <xf numFmtId="0" fontId="7" fillId="0" borderId="13" xfId="1" applyFont="1" applyFill="1" applyBorder="1"/>
    <xf numFmtId="2" fontId="7" fillId="0" borderId="14" xfId="1" applyNumberFormat="1" applyFont="1" applyFill="1" applyBorder="1"/>
    <xf numFmtId="0" fontId="7" fillId="0" borderId="15" xfId="1" applyFont="1" applyFill="1" applyBorder="1"/>
    <xf numFmtId="0" fontId="7" fillId="0" borderId="0" xfId="1" applyFont="1" applyFill="1" applyBorder="1"/>
    <xf numFmtId="0" fontId="7" fillId="0" borderId="16" xfId="1" applyFont="1" applyFill="1" applyBorder="1"/>
    <xf numFmtId="2" fontId="7" fillId="0" borderId="26" xfId="1" applyNumberFormat="1" applyFont="1" applyFill="1" applyBorder="1"/>
    <xf numFmtId="2" fontId="6" fillId="0" borderId="3" xfId="1" applyNumberFormat="1" applyFont="1" applyFill="1" applyBorder="1"/>
    <xf numFmtId="0" fontId="13" fillId="0" borderId="15" xfId="1" applyFont="1" applyFill="1" applyBorder="1"/>
    <xf numFmtId="0" fontId="13" fillId="0" borderId="0" xfId="1" applyFont="1" applyFill="1" applyBorder="1"/>
    <xf numFmtId="0" fontId="13" fillId="0" borderId="16" xfId="1" applyFont="1" applyFill="1" applyBorder="1"/>
    <xf numFmtId="2" fontId="13" fillId="0" borderId="17" xfId="1" applyNumberFormat="1" applyFont="1" applyFill="1" applyBorder="1"/>
    <xf numFmtId="0" fontId="11" fillId="2" borderId="34" xfId="1" applyFont="1" applyFill="1" applyBorder="1" applyAlignment="1">
      <alignment horizontal="center"/>
    </xf>
    <xf numFmtId="0" fontId="11" fillId="2" borderId="35" xfId="1" applyFont="1" applyFill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wrapText="1"/>
    </xf>
    <xf numFmtId="0" fontId="3" fillId="2" borderId="43" xfId="1" applyFont="1" applyFill="1" applyBorder="1" applyAlignment="1">
      <alignment horizont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37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tabSelected="1" topLeftCell="A100" zoomScale="75" workbookViewId="0">
      <selection activeCell="A110" sqref="A110:K110"/>
    </sheetView>
  </sheetViews>
  <sheetFormatPr defaultRowHeight="15"/>
  <cols>
    <col min="1" max="1" width="20" style="8" customWidth="1"/>
    <col min="2" max="7" width="9.140625" style="8"/>
    <col min="8" max="8" width="11.140625" style="8" customWidth="1"/>
    <col min="9" max="10" width="9.140625" style="8"/>
    <col min="11" max="11" width="11.42578125" style="8" customWidth="1"/>
    <col min="12" max="12" width="12.7109375" style="8" customWidth="1"/>
    <col min="13" max="13" width="9.140625" style="8"/>
    <col min="14" max="14" width="11.28515625" style="8" customWidth="1"/>
    <col min="15" max="19" width="9.140625" style="8"/>
    <col min="20" max="20" width="11.85546875" style="8" customWidth="1"/>
    <col min="21" max="16384" width="9.140625" style="8"/>
  </cols>
  <sheetData>
    <row r="1" spans="1:20" ht="23.1" customHeight="1" thickBot="1">
      <c r="A1" s="88" t="s">
        <v>10</v>
      </c>
      <c r="B1" s="88"/>
      <c r="C1" s="88"/>
      <c r="D1" s="6"/>
      <c r="E1" s="6"/>
      <c r="F1" s="6"/>
      <c r="G1" s="6"/>
      <c r="H1" s="6"/>
      <c r="I1" s="7"/>
      <c r="J1" s="7"/>
      <c r="K1" s="7"/>
      <c r="L1" s="7"/>
      <c r="M1" s="7"/>
      <c r="N1" s="7"/>
    </row>
    <row r="2" spans="1:20" customFormat="1" ht="23.1" customHeight="1" thickBo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20" customFormat="1" ht="23.1" customHeight="1" thickBot="1">
      <c r="A3" s="53"/>
      <c r="B3" s="77" t="s">
        <v>12</v>
      </c>
      <c r="C3" s="78"/>
      <c r="D3" s="78"/>
      <c r="E3" s="78"/>
      <c r="F3" s="78"/>
      <c r="G3" s="78"/>
      <c r="H3" s="79"/>
      <c r="I3" s="80" t="s">
        <v>14</v>
      </c>
      <c r="J3" s="81"/>
      <c r="K3" s="81"/>
      <c r="L3" s="81"/>
      <c r="M3" s="81"/>
      <c r="N3" s="81"/>
      <c r="O3" s="82" t="s">
        <v>15</v>
      </c>
      <c r="P3" s="83"/>
      <c r="Q3" s="83"/>
      <c r="R3" s="83"/>
      <c r="S3" s="83"/>
      <c r="T3" s="84"/>
    </row>
    <row r="4" spans="1:20" customFormat="1" ht="23.1" customHeight="1" thickBot="1">
      <c r="A4" s="54" t="s">
        <v>1</v>
      </c>
      <c r="B4" s="85" t="s">
        <v>2</v>
      </c>
      <c r="C4" s="85"/>
      <c r="D4" s="85"/>
      <c r="E4" s="85"/>
      <c r="F4" s="85"/>
      <c r="G4" s="55" t="s">
        <v>3</v>
      </c>
      <c r="H4" s="56" t="s">
        <v>4</v>
      </c>
      <c r="I4" s="86" t="s">
        <v>2</v>
      </c>
      <c r="J4" s="86"/>
      <c r="K4" s="86"/>
      <c r="L4" s="86"/>
      <c r="M4" s="86"/>
      <c r="N4" s="57" t="s">
        <v>4</v>
      </c>
      <c r="O4" s="87" t="s">
        <v>2</v>
      </c>
      <c r="P4" s="87"/>
      <c r="Q4" s="87"/>
      <c r="R4" s="87"/>
      <c r="S4" s="87"/>
      <c r="T4" s="58" t="s">
        <v>4</v>
      </c>
    </row>
    <row r="5" spans="1:20" ht="23.1" customHeight="1">
      <c r="A5" s="9" t="s">
        <v>18</v>
      </c>
      <c r="B5" s="1" t="s">
        <v>44</v>
      </c>
      <c r="C5" s="2"/>
      <c r="D5" s="2"/>
      <c r="E5" s="40"/>
      <c r="F5" s="40"/>
      <c r="G5" s="41"/>
      <c r="H5" s="3">
        <v>118.46</v>
      </c>
      <c r="I5" s="61" t="s">
        <v>16</v>
      </c>
      <c r="J5" s="62"/>
      <c r="K5" s="62"/>
      <c r="L5" s="62"/>
      <c r="M5" s="63"/>
      <c r="N5" s="64">
        <v>400.19</v>
      </c>
      <c r="O5" s="1" t="s">
        <v>32</v>
      </c>
      <c r="P5" s="13"/>
      <c r="Q5" s="13"/>
      <c r="R5" s="13"/>
      <c r="S5" s="14"/>
      <c r="T5" s="3">
        <v>2753.58</v>
      </c>
    </row>
    <row r="6" spans="1:20" ht="23.1" customHeight="1">
      <c r="A6" s="46"/>
      <c r="B6" s="5"/>
      <c r="C6" s="10"/>
      <c r="D6" s="10"/>
      <c r="E6" s="11"/>
      <c r="F6" s="11"/>
      <c r="G6" s="12"/>
      <c r="H6" s="3"/>
      <c r="I6" s="65" t="s">
        <v>17</v>
      </c>
      <c r="J6" s="66"/>
      <c r="K6" s="66"/>
      <c r="L6" s="66"/>
      <c r="M6" s="67"/>
      <c r="N6" s="68">
        <v>120</v>
      </c>
      <c r="O6" s="47" t="s">
        <v>35</v>
      </c>
      <c r="P6" s="48"/>
      <c r="Q6" s="48"/>
      <c r="R6" s="48"/>
      <c r="S6" s="49"/>
      <c r="T6" s="50">
        <v>393.61</v>
      </c>
    </row>
    <row r="7" spans="1:20" ht="23.1" customHeight="1" thickBot="1">
      <c r="A7" s="15"/>
      <c r="B7" s="5"/>
      <c r="C7" s="10"/>
      <c r="D7" s="10"/>
      <c r="E7" s="10"/>
      <c r="F7" s="20"/>
      <c r="G7" s="21"/>
      <c r="H7" s="3"/>
      <c r="I7" s="70" t="s">
        <v>33</v>
      </c>
      <c r="J7" s="71"/>
      <c r="K7" s="71"/>
      <c r="L7" s="71"/>
      <c r="M7" s="72"/>
      <c r="N7" s="73">
        <f>1706.57+930.75</f>
        <v>2637.3199999999997</v>
      </c>
      <c r="O7" s="16"/>
      <c r="P7" s="17"/>
      <c r="Q7" s="17"/>
      <c r="R7" s="17"/>
      <c r="S7" s="18"/>
      <c r="T7" s="19"/>
    </row>
    <row r="8" spans="1:20" ht="23.1" customHeight="1" thickBot="1">
      <c r="A8" s="22"/>
      <c r="B8" s="23"/>
      <c r="C8" s="24"/>
      <c r="D8" s="24"/>
      <c r="E8" s="24"/>
      <c r="F8" s="25"/>
      <c r="G8" s="23"/>
      <c r="H8" s="26">
        <f>SUM(H5:H7)</f>
        <v>118.46</v>
      </c>
      <c r="I8" s="27"/>
      <c r="J8" s="28"/>
      <c r="K8" s="28"/>
      <c r="L8" s="28"/>
      <c r="M8" s="29"/>
      <c r="N8" s="30">
        <f>SUM(N5:N7)</f>
        <v>3157.5099999999998</v>
      </c>
      <c r="O8" s="27"/>
      <c r="P8" s="28"/>
      <c r="Q8" s="28"/>
      <c r="R8" s="28"/>
      <c r="S8" s="29"/>
      <c r="T8" s="30">
        <f>SUM(T5:T7)</f>
        <v>3147.19</v>
      </c>
    </row>
    <row r="9" spans="1:20" ht="23.1" customHeight="1" thickBot="1">
      <c r="A9" s="88" t="str">
        <f>A1</f>
        <v>Свирская д.38</v>
      </c>
      <c r="B9" s="88"/>
      <c r="C9" s="88"/>
      <c r="D9" s="6"/>
      <c r="E9" s="6"/>
      <c r="F9" s="6"/>
      <c r="G9" s="6"/>
      <c r="H9" s="6"/>
      <c r="I9" s="7"/>
      <c r="J9" s="7"/>
      <c r="K9" s="7"/>
      <c r="L9" s="7"/>
      <c r="M9" s="7"/>
      <c r="N9" s="7"/>
    </row>
    <row r="10" spans="1:20" customFormat="1" ht="23.1" customHeight="1" thickBot="1">
      <c r="A10" s="74" t="s">
        <v>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20" customFormat="1" ht="23.1" customHeight="1" thickBot="1">
      <c r="A11" s="53"/>
      <c r="B11" s="77" t="s">
        <v>12</v>
      </c>
      <c r="C11" s="78"/>
      <c r="D11" s="78"/>
      <c r="E11" s="78"/>
      <c r="F11" s="78"/>
      <c r="G11" s="78"/>
      <c r="H11" s="79"/>
      <c r="I11" s="80" t="s">
        <v>14</v>
      </c>
      <c r="J11" s="81"/>
      <c r="K11" s="81"/>
      <c r="L11" s="81"/>
      <c r="M11" s="81"/>
      <c r="N11" s="81"/>
      <c r="O11" s="82" t="s">
        <v>15</v>
      </c>
      <c r="P11" s="83"/>
      <c r="Q11" s="83"/>
      <c r="R11" s="83"/>
      <c r="S11" s="83"/>
      <c r="T11" s="84"/>
    </row>
    <row r="12" spans="1:20" customFormat="1" ht="23.1" customHeight="1" thickBot="1">
      <c r="A12" s="54" t="s">
        <v>1</v>
      </c>
      <c r="B12" s="85" t="s">
        <v>2</v>
      </c>
      <c r="C12" s="85"/>
      <c r="D12" s="85"/>
      <c r="E12" s="85"/>
      <c r="F12" s="85"/>
      <c r="G12" s="55" t="s">
        <v>3</v>
      </c>
      <c r="H12" s="56" t="s">
        <v>4</v>
      </c>
      <c r="I12" s="86" t="s">
        <v>2</v>
      </c>
      <c r="J12" s="86"/>
      <c r="K12" s="86"/>
      <c r="L12" s="86"/>
      <c r="M12" s="86"/>
      <c r="N12" s="57" t="s">
        <v>4</v>
      </c>
      <c r="O12" s="87" t="s">
        <v>2</v>
      </c>
      <c r="P12" s="87"/>
      <c r="Q12" s="87"/>
      <c r="R12" s="87"/>
      <c r="S12" s="87"/>
      <c r="T12" s="58" t="s">
        <v>4</v>
      </c>
    </row>
    <row r="13" spans="1:20" ht="23.1" customHeight="1">
      <c r="A13" s="9" t="s">
        <v>19</v>
      </c>
      <c r="B13" s="1" t="s">
        <v>34</v>
      </c>
      <c r="C13" s="2"/>
      <c r="D13" s="2"/>
      <c r="E13" s="40"/>
      <c r="F13" s="40"/>
      <c r="G13" s="41"/>
      <c r="H13" s="3">
        <v>575.54</v>
      </c>
      <c r="I13" s="61" t="s">
        <v>16</v>
      </c>
      <c r="J13" s="62"/>
      <c r="K13" s="62"/>
      <c r="L13" s="62"/>
      <c r="M13" s="63"/>
      <c r="N13" s="64">
        <v>400.19</v>
      </c>
      <c r="O13" s="47" t="s">
        <v>35</v>
      </c>
      <c r="P13" s="13"/>
      <c r="Q13" s="13"/>
      <c r="R13" s="13"/>
      <c r="S13" s="14"/>
      <c r="T13" s="3">
        <v>675</v>
      </c>
    </row>
    <row r="14" spans="1:20" ht="23.1" customHeight="1">
      <c r="A14" s="46"/>
      <c r="B14" s="5"/>
      <c r="C14" s="10"/>
      <c r="D14" s="10"/>
      <c r="E14" s="10"/>
      <c r="F14" s="10"/>
      <c r="G14" s="12"/>
      <c r="H14" s="3"/>
      <c r="I14" s="65" t="s">
        <v>17</v>
      </c>
      <c r="J14" s="66"/>
      <c r="K14" s="66"/>
      <c r="L14" s="66"/>
      <c r="M14" s="67"/>
      <c r="N14" s="68">
        <v>120</v>
      </c>
      <c r="O14" s="1"/>
      <c r="P14" s="48"/>
      <c r="Q14" s="48"/>
      <c r="R14" s="48"/>
      <c r="S14" s="49"/>
      <c r="T14" s="50"/>
    </row>
    <row r="15" spans="1:20" ht="23.1" customHeight="1" thickBot="1">
      <c r="A15" s="15"/>
      <c r="B15" s="5"/>
      <c r="C15" s="10"/>
      <c r="D15" s="10"/>
      <c r="E15" s="10"/>
      <c r="F15" s="20"/>
      <c r="G15" s="12"/>
      <c r="H15" s="38"/>
      <c r="I15" s="16"/>
      <c r="J15" s="10"/>
      <c r="K15" s="10"/>
      <c r="L15" s="10"/>
      <c r="M15" s="10"/>
      <c r="N15" s="52"/>
      <c r="O15" s="16"/>
      <c r="P15" s="17"/>
      <c r="Q15" s="17"/>
      <c r="R15" s="17"/>
      <c r="S15" s="17"/>
      <c r="T15" s="39"/>
    </row>
    <row r="16" spans="1:20" ht="23.1" customHeight="1" thickBot="1">
      <c r="A16" s="22"/>
      <c r="B16" s="23"/>
      <c r="C16" s="24"/>
      <c r="D16" s="24"/>
      <c r="E16" s="24"/>
      <c r="F16" s="32"/>
      <c r="G16" s="33"/>
      <c r="H16" s="26">
        <f>SUM(H13:H15)</f>
        <v>575.54</v>
      </c>
      <c r="I16" s="27"/>
      <c r="J16" s="28"/>
      <c r="K16" s="28"/>
      <c r="L16" s="28"/>
      <c r="M16" s="29"/>
      <c r="N16" s="30">
        <f>SUM(N13:N14)</f>
        <v>520.19000000000005</v>
      </c>
      <c r="O16" s="27"/>
      <c r="P16" s="28"/>
      <c r="Q16" s="28"/>
      <c r="R16" s="28"/>
      <c r="S16" s="29"/>
      <c r="T16" s="30">
        <f>SUM(T13:T15)</f>
        <v>675</v>
      </c>
    </row>
    <row r="17" spans="1:20" ht="23.1" customHeight="1" thickBot="1">
      <c r="A17" s="88" t="str">
        <f>A1</f>
        <v>Свирская д.38</v>
      </c>
      <c r="B17" s="88"/>
      <c r="C17" s="88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</row>
    <row r="18" spans="1:20" customFormat="1" ht="23.1" customHeight="1" thickBot="1">
      <c r="A18" s="74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20" customFormat="1" ht="23.1" customHeight="1" thickBot="1">
      <c r="A19" s="53"/>
      <c r="B19" s="77" t="s">
        <v>12</v>
      </c>
      <c r="C19" s="78"/>
      <c r="D19" s="78"/>
      <c r="E19" s="78"/>
      <c r="F19" s="78"/>
      <c r="G19" s="78"/>
      <c r="H19" s="79"/>
      <c r="I19" s="80" t="s">
        <v>14</v>
      </c>
      <c r="J19" s="81"/>
      <c r="K19" s="81"/>
      <c r="L19" s="81"/>
      <c r="M19" s="81"/>
      <c r="N19" s="81"/>
      <c r="O19" s="82" t="s">
        <v>15</v>
      </c>
      <c r="P19" s="83"/>
      <c r="Q19" s="83"/>
      <c r="R19" s="83"/>
      <c r="S19" s="83"/>
      <c r="T19" s="84"/>
    </row>
    <row r="20" spans="1:20" customFormat="1" ht="23.1" customHeight="1" thickBot="1">
      <c r="A20" s="54" t="s">
        <v>1</v>
      </c>
      <c r="B20" s="85" t="s">
        <v>2</v>
      </c>
      <c r="C20" s="85"/>
      <c r="D20" s="85"/>
      <c r="E20" s="85"/>
      <c r="F20" s="85"/>
      <c r="G20" s="55" t="s">
        <v>3</v>
      </c>
      <c r="H20" s="56" t="s">
        <v>4</v>
      </c>
      <c r="I20" s="86" t="s">
        <v>2</v>
      </c>
      <c r="J20" s="86"/>
      <c r="K20" s="86"/>
      <c r="L20" s="86"/>
      <c r="M20" s="86"/>
      <c r="N20" s="57" t="s">
        <v>4</v>
      </c>
      <c r="O20" s="87" t="s">
        <v>2</v>
      </c>
      <c r="P20" s="87"/>
      <c r="Q20" s="87"/>
      <c r="R20" s="87"/>
      <c r="S20" s="87"/>
      <c r="T20" s="58" t="s">
        <v>4</v>
      </c>
    </row>
    <row r="21" spans="1:20" ht="23.1" customHeight="1">
      <c r="A21" s="9" t="s">
        <v>20</v>
      </c>
      <c r="B21" s="1" t="s">
        <v>36</v>
      </c>
      <c r="C21" s="2"/>
      <c r="D21" s="2"/>
      <c r="E21" s="40"/>
      <c r="F21" s="40"/>
      <c r="G21" s="41"/>
      <c r="H21" s="3">
        <v>1460.26</v>
      </c>
      <c r="I21" s="61" t="s">
        <v>16</v>
      </c>
      <c r="J21" s="62"/>
      <c r="K21" s="62"/>
      <c r="L21" s="62"/>
      <c r="M21" s="63"/>
      <c r="N21" s="64">
        <v>400.19</v>
      </c>
      <c r="O21" s="1"/>
      <c r="P21" s="13"/>
      <c r="Q21" s="13"/>
      <c r="R21" s="13"/>
      <c r="S21" s="14"/>
      <c r="T21" s="3"/>
    </row>
    <row r="22" spans="1:20" ht="23.1" customHeight="1">
      <c r="A22" s="46"/>
      <c r="B22" s="5" t="s">
        <v>37</v>
      </c>
      <c r="C22" s="10"/>
      <c r="D22" s="10"/>
      <c r="E22" s="11"/>
      <c r="F22" s="11"/>
      <c r="G22" s="12"/>
      <c r="H22" s="3">
        <v>4643.17</v>
      </c>
      <c r="I22" s="65" t="s">
        <v>17</v>
      </c>
      <c r="J22" s="66"/>
      <c r="K22" s="66"/>
      <c r="L22" s="66"/>
      <c r="M22" s="67"/>
      <c r="N22" s="68">
        <v>120</v>
      </c>
      <c r="O22" s="47"/>
      <c r="P22" s="48"/>
      <c r="Q22" s="48"/>
      <c r="R22" s="48"/>
      <c r="S22" s="49"/>
      <c r="T22" s="50"/>
    </row>
    <row r="23" spans="1:20" ht="23.1" customHeight="1" thickBot="1">
      <c r="A23" s="15"/>
      <c r="B23" s="5"/>
      <c r="C23" s="10"/>
      <c r="D23" s="10"/>
      <c r="E23" s="10"/>
      <c r="F23" s="10"/>
      <c r="G23" s="12"/>
      <c r="H23" s="3"/>
      <c r="I23" s="16"/>
      <c r="J23" s="10"/>
      <c r="K23" s="10"/>
      <c r="L23" s="10"/>
      <c r="M23" s="20"/>
      <c r="N23" s="31"/>
      <c r="O23" s="16"/>
      <c r="P23" s="17"/>
      <c r="Q23" s="17"/>
      <c r="R23" s="17"/>
      <c r="S23" s="17"/>
      <c r="T23" s="39"/>
    </row>
    <row r="24" spans="1:20" ht="23.1" customHeight="1" thickBot="1">
      <c r="A24" s="22"/>
      <c r="B24" s="23"/>
      <c r="C24" s="24"/>
      <c r="D24" s="24"/>
      <c r="E24" s="24"/>
      <c r="F24" s="32"/>
      <c r="G24" s="42"/>
      <c r="H24" s="30">
        <f>SUM(H21:H23)</f>
        <v>6103.43</v>
      </c>
      <c r="I24" s="34"/>
      <c r="J24" s="35"/>
      <c r="K24" s="35"/>
      <c r="L24" s="35"/>
      <c r="M24" s="36"/>
      <c r="N24" s="26">
        <f>SUM(N21:N23)</f>
        <v>520.19000000000005</v>
      </c>
      <c r="O24" s="27"/>
      <c r="P24" s="28"/>
      <c r="Q24" s="28"/>
      <c r="R24" s="28"/>
      <c r="S24" s="29"/>
      <c r="T24" s="30">
        <f>SUM(T21:T22)</f>
        <v>0</v>
      </c>
    </row>
    <row r="25" spans="1:20" ht="23.1" customHeight="1" thickBot="1">
      <c r="A25" s="88" t="str">
        <f>A17</f>
        <v>Свирская д.38</v>
      </c>
      <c r="B25" s="88"/>
      <c r="C25" s="88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</row>
    <row r="26" spans="1:20" customFormat="1" ht="23.1" customHeight="1" thickBot="1">
      <c r="A26" s="74" t="s">
        <v>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20" customFormat="1" ht="23.1" customHeight="1" thickBot="1">
      <c r="A27" s="53"/>
      <c r="B27" s="77" t="s">
        <v>12</v>
      </c>
      <c r="C27" s="78"/>
      <c r="D27" s="78"/>
      <c r="E27" s="78"/>
      <c r="F27" s="78"/>
      <c r="G27" s="78"/>
      <c r="H27" s="79"/>
      <c r="I27" s="80" t="s">
        <v>14</v>
      </c>
      <c r="J27" s="81"/>
      <c r="K27" s="81"/>
      <c r="L27" s="81"/>
      <c r="M27" s="81"/>
      <c r="N27" s="81"/>
      <c r="O27" s="82" t="s">
        <v>15</v>
      </c>
      <c r="P27" s="83"/>
      <c r="Q27" s="83"/>
      <c r="R27" s="83"/>
      <c r="S27" s="83"/>
      <c r="T27" s="84"/>
    </row>
    <row r="28" spans="1:20" customFormat="1" ht="23.1" customHeight="1" thickBot="1">
      <c r="A28" s="54" t="s">
        <v>1</v>
      </c>
      <c r="B28" s="85" t="s">
        <v>2</v>
      </c>
      <c r="C28" s="85"/>
      <c r="D28" s="85"/>
      <c r="E28" s="85"/>
      <c r="F28" s="85"/>
      <c r="G28" s="55" t="s">
        <v>3</v>
      </c>
      <c r="H28" s="56" t="s">
        <v>4</v>
      </c>
      <c r="I28" s="86" t="s">
        <v>2</v>
      </c>
      <c r="J28" s="86"/>
      <c r="K28" s="86"/>
      <c r="L28" s="86"/>
      <c r="M28" s="86"/>
      <c r="N28" s="57" t="s">
        <v>4</v>
      </c>
      <c r="O28" s="87" t="s">
        <v>2</v>
      </c>
      <c r="P28" s="87"/>
      <c r="Q28" s="87"/>
      <c r="R28" s="87"/>
      <c r="S28" s="87"/>
      <c r="T28" s="58" t="s">
        <v>4</v>
      </c>
    </row>
    <row r="29" spans="1:20" ht="23.1" customHeight="1">
      <c r="A29" s="9" t="s">
        <v>21</v>
      </c>
      <c r="B29" s="1" t="s">
        <v>44</v>
      </c>
      <c r="C29" s="2"/>
      <c r="D29" s="2"/>
      <c r="E29" s="40"/>
      <c r="F29" s="40"/>
      <c r="G29" s="41"/>
      <c r="H29" s="3">
        <v>118.46</v>
      </c>
      <c r="I29" s="61" t="s">
        <v>16</v>
      </c>
      <c r="J29" s="62"/>
      <c r="K29" s="62"/>
      <c r="L29" s="62"/>
      <c r="M29" s="63"/>
      <c r="N29" s="64">
        <v>400.19</v>
      </c>
      <c r="O29" s="47"/>
      <c r="P29" s="13"/>
      <c r="Q29" s="13"/>
      <c r="R29" s="13"/>
      <c r="S29" s="14"/>
      <c r="T29" s="3"/>
    </row>
    <row r="30" spans="1:20" ht="23.1" customHeight="1">
      <c r="A30" s="46"/>
      <c r="B30" s="5"/>
      <c r="C30" s="10"/>
      <c r="D30" s="10"/>
      <c r="E30" s="11"/>
      <c r="F30" s="11"/>
      <c r="G30" s="12"/>
      <c r="H30" s="3"/>
      <c r="I30" s="65" t="s">
        <v>17</v>
      </c>
      <c r="J30" s="66"/>
      <c r="K30" s="66"/>
      <c r="L30" s="66"/>
      <c r="M30" s="67"/>
      <c r="N30" s="68">
        <v>120</v>
      </c>
      <c r="O30" s="16"/>
      <c r="P30" s="17"/>
      <c r="Q30" s="17"/>
      <c r="R30" s="17"/>
      <c r="S30" s="18"/>
      <c r="T30" s="19"/>
    </row>
    <row r="31" spans="1:20" ht="23.1" customHeight="1" thickBot="1">
      <c r="A31" s="15"/>
      <c r="B31" s="5"/>
      <c r="C31" s="10"/>
      <c r="D31" s="10"/>
      <c r="E31" s="10"/>
      <c r="F31" s="10"/>
      <c r="G31" s="12"/>
      <c r="H31" s="3"/>
      <c r="I31" s="16"/>
      <c r="J31" s="10"/>
      <c r="K31" s="10"/>
      <c r="L31" s="10"/>
      <c r="M31" s="20"/>
      <c r="N31" s="31"/>
      <c r="O31" s="16"/>
      <c r="P31" s="17"/>
      <c r="Q31" s="17"/>
      <c r="R31" s="17"/>
      <c r="S31" s="17"/>
      <c r="T31" s="39"/>
    </row>
    <row r="32" spans="1:20" ht="23.1" customHeight="1" thickBot="1">
      <c r="A32" s="22"/>
      <c r="B32" s="23"/>
      <c r="C32" s="24"/>
      <c r="D32" s="24"/>
      <c r="E32" s="24"/>
      <c r="F32" s="32"/>
      <c r="G32" s="42"/>
      <c r="H32" s="30">
        <f>SUM(H29:H31)</f>
        <v>118.46</v>
      </c>
      <c r="I32" s="34"/>
      <c r="J32" s="35"/>
      <c r="K32" s="35"/>
      <c r="L32" s="35"/>
      <c r="M32" s="36"/>
      <c r="N32" s="26">
        <f>SUM(N29:N31)</f>
        <v>520.19000000000005</v>
      </c>
      <c r="O32" s="27"/>
      <c r="P32" s="28"/>
      <c r="Q32" s="28"/>
      <c r="R32" s="28"/>
      <c r="S32" s="29"/>
      <c r="T32" s="30">
        <f>SUM(T29:T30)</f>
        <v>0</v>
      </c>
    </row>
    <row r="33" spans="1:20" ht="23.1" customHeight="1" thickBot="1">
      <c r="A33" s="88" t="str">
        <f>A25</f>
        <v>Свирская д.38</v>
      </c>
      <c r="B33" s="88"/>
      <c r="C33" s="88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</row>
    <row r="34" spans="1:20" customFormat="1" ht="23.1" customHeight="1" thickBot="1">
      <c r="A34" s="74" t="s">
        <v>0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</row>
    <row r="35" spans="1:20" customFormat="1" ht="23.1" customHeight="1" thickBot="1">
      <c r="A35" s="53"/>
      <c r="B35" s="77" t="s">
        <v>12</v>
      </c>
      <c r="C35" s="78"/>
      <c r="D35" s="78"/>
      <c r="E35" s="78"/>
      <c r="F35" s="78"/>
      <c r="G35" s="78"/>
      <c r="H35" s="79"/>
      <c r="I35" s="80" t="s">
        <v>14</v>
      </c>
      <c r="J35" s="81"/>
      <c r="K35" s="81"/>
      <c r="L35" s="81"/>
      <c r="M35" s="81"/>
      <c r="N35" s="81"/>
      <c r="O35" s="82" t="s">
        <v>15</v>
      </c>
      <c r="P35" s="83"/>
      <c r="Q35" s="83"/>
      <c r="R35" s="83"/>
      <c r="S35" s="83"/>
      <c r="T35" s="84"/>
    </row>
    <row r="36" spans="1:20" customFormat="1" ht="23.1" customHeight="1" thickBot="1">
      <c r="A36" s="54" t="s">
        <v>1</v>
      </c>
      <c r="B36" s="85" t="s">
        <v>2</v>
      </c>
      <c r="C36" s="85"/>
      <c r="D36" s="85"/>
      <c r="E36" s="85"/>
      <c r="F36" s="85"/>
      <c r="G36" s="55" t="s">
        <v>3</v>
      </c>
      <c r="H36" s="56" t="s">
        <v>4</v>
      </c>
      <c r="I36" s="86" t="s">
        <v>2</v>
      </c>
      <c r="J36" s="86"/>
      <c r="K36" s="86"/>
      <c r="L36" s="86"/>
      <c r="M36" s="86"/>
      <c r="N36" s="57" t="s">
        <v>4</v>
      </c>
      <c r="O36" s="87" t="s">
        <v>2</v>
      </c>
      <c r="P36" s="87"/>
      <c r="Q36" s="87"/>
      <c r="R36" s="87"/>
      <c r="S36" s="87"/>
      <c r="T36" s="58" t="s">
        <v>4</v>
      </c>
    </row>
    <row r="37" spans="1:20" ht="23.1" customHeight="1">
      <c r="A37" s="9" t="s">
        <v>22</v>
      </c>
      <c r="B37" s="1"/>
      <c r="C37" s="2"/>
      <c r="D37" s="2"/>
      <c r="E37" s="40"/>
      <c r="F37" s="40"/>
      <c r="G37" s="41"/>
      <c r="H37" s="3"/>
      <c r="I37" s="61" t="s">
        <v>16</v>
      </c>
      <c r="J37" s="62"/>
      <c r="K37" s="62"/>
      <c r="L37" s="62"/>
      <c r="M37" s="63"/>
      <c r="N37" s="64">
        <v>400.19</v>
      </c>
      <c r="O37" s="47"/>
      <c r="P37" s="13"/>
      <c r="Q37" s="13"/>
      <c r="R37" s="13"/>
      <c r="S37" s="14"/>
      <c r="T37" s="3"/>
    </row>
    <row r="38" spans="1:20" ht="23.1" customHeight="1">
      <c r="A38" s="46"/>
      <c r="B38" s="5"/>
      <c r="C38" s="10"/>
      <c r="D38" s="10"/>
      <c r="E38" s="11"/>
      <c r="F38" s="11"/>
      <c r="G38" s="12"/>
      <c r="H38" s="3"/>
      <c r="I38" s="65" t="s">
        <v>17</v>
      </c>
      <c r="J38" s="66"/>
      <c r="K38" s="66"/>
      <c r="L38" s="66"/>
      <c r="M38" s="67"/>
      <c r="N38" s="51">
        <v>120</v>
      </c>
      <c r="O38" s="16"/>
      <c r="P38" s="17"/>
      <c r="Q38" s="17"/>
      <c r="R38" s="17"/>
      <c r="S38" s="18"/>
      <c r="T38" s="19"/>
    </row>
    <row r="39" spans="1:20" ht="23.1" customHeight="1" thickBot="1">
      <c r="A39" s="15"/>
      <c r="B39" s="5"/>
      <c r="C39" s="10"/>
      <c r="D39" s="10"/>
      <c r="E39" s="10"/>
      <c r="F39" s="10"/>
      <c r="G39" s="12"/>
      <c r="H39" s="3"/>
      <c r="I39" s="16"/>
      <c r="J39" s="10"/>
      <c r="K39" s="10"/>
      <c r="L39" s="10"/>
      <c r="M39" s="20"/>
      <c r="N39" s="31"/>
      <c r="O39" s="16"/>
      <c r="P39" s="17"/>
      <c r="Q39" s="17"/>
      <c r="R39" s="17"/>
      <c r="S39" s="17"/>
      <c r="T39" s="39"/>
    </row>
    <row r="40" spans="1:20" ht="23.1" customHeight="1" thickBot="1">
      <c r="A40" s="22"/>
      <c r="B40" s="23"/>
      <c r="C40" s="24"/>
      <c r="D40" s="24"/>
      <c r="E40" s="24"/>
      <c r="F40" s="32"/>
      <c r="G40" s="42"/>
      <c r="H40" s="30">
        <f>SUM(H37:H39)</f>
        <v>0</v>
      </c>
      <c r="I40" s="34"/>
      <c r="J40" s="35"/>
      <c r="K40" s="35"/>
      <c r="L40" s="35"/>
      <c r="M40" s="36"/>
      <c r="N40" s="26">
        <f>SUM(N37:N39)</f>
        <v>520.19000000000005</v>
      </c>
      <c r="O40" s="27"/>
      <c r="P40" s="28"/>
      <c r="Q40" s="28"/>
      <c r="R40" s="28"/>
      <c r="S40" s="29"/>
      <c r="T40" s="30">
        <f>SUM(T37:T38)</f>
        <v>0</v>
      </c>
    </row>
    <row r="41" spans="1:20" ht="23.1" customHeight="1" thickBot="1">
      <c r="A41" s="88" t="str">
        <f>A33</f>
        <v>Свирская д.38</v>
      </c>
      <c r="B41" s="88"/>
      <c r="C41" s="88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</row>
    <row r="42" spans="1:20" customFormat="1" ht="23.1" customHeight="1" thickBot="1">
      <c r="A42" s="74" t="s">
        <v>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</row>
    <row r="43" spans="1:20" customFormat="1" ht="23.1" customHeight="1" thickBot="1">
      <c r="A43" s="53"/>
      <c r="B43" s="77" t="s">
        <v>12</v>
      </c>
      <c r="C43" s="78"/>
      <c r="D43" s="78"/>
      <c r="E43" s="78"/>
      <c r="F43" s="78"/>
      <c r="G43" s="78"/>
      <c r="H43" s="79"/>
      <c r="I43" s="80" t="s">
        <v>14</v>
      </c>
      <c r="J43" s="81"/>
      <c r="K43" s="81"/>
      <c r="L43" s="81"/>
      <c r="M43" s="81"/>
      <c r="N43" s="81"/>
      <c r="O43" s="82" t="s">
        <v>15</v>
      </c>
      <c r="P43" s="83"/>
      <c r="Q43" s="83"/>
      <c r="R43" s="83"/>
      <c r="S43" s="83"/>
      <c r="T43" s="84"/>
    </row>
    <row r="44" spans="1:20" customFormat="1" ht="23.1" customHeight="1" thickBot="1">
      <c r="A44" s="60" t="s">
        <v>1</v>
      </c>
      <c r="B44" s="85" t="s">
        <v>2</v>
      </c>
      <c r="C44" s="85"/>
      <c r="D44" s="85"/>
      <c r="E44" s="85"/>
      <c r="F44" s="85"/>
      <c r="G44" s="59" t="s">
        <v>3</v>
      </c>
      <c r="H44" s="56" t="s">
        <v>4</v>
      </c>
      <c r="I44" s="86" t="s">
        <v>2</v>
      </c>
      <c r="J44" s="86"/>
      <c r="K44" s="86"/>
      <c r="L44" s="86"/>
      <c r="M44" s="86"/>
      <c r="N44" s="57" t="s">
        <v>4</v>
      </c>
      <c r="O44" s="87" t="s">
        <v>2</v>
      </c>
      <c r="P44" s="87"/>
      <c r="Q44" s="87"/>
      <c r="R44" s="87"/>
      <c r="S44" s="87"/>
      <c r="T44" s="58" t="s">
        <v>4</v>
      </c>
    </row>
    <row r="45" spans="1:20" ht="23.1" customHeight="1">
      <c r="A45" s="9" t="s">
        <v>23</v>
      </c>
      <c r="B45" s="1" t="s">
        <v>38</v>
      </c>
      <c r="C45" s="2"/>
      <c r="D45" s="2"/>
      <c r="E45" s="40"/>
      <c r="F45" s="40"/>
      <c r="G45" s="41"/>
      <c r="H45" s="3">
        <f>4505.4+1846.4</f>
        <v>6351.7999999999993</v>
      </c>
      <c r="I45" s="61" t="s">
        <v>16</v>
      </c>
      <c r="J45" s="62"/>
      <c r="K45" s="62"/>
      <c r="L45" s="62"/>
      <c r="M45" s="63"/>
      <c r="N45" s="64">
        <v>400.19</v>
      </c>
      <c r="O45" s="1" t="s">
        <v>39</v>
      </c>
      <c r="P45" s="13"/>
      <c r="Q45" s="13"/>
      <c r="R45" s="13"/>
      <c r="S45" s="14"/>
      <c r="T45" s="3">
        <v>1122.43</v>
      </c>
    </row>
    <row r="46" spans="1:20" ht="23.1" customHeight="1">
      <c r="A46" s="46"/>
      <c r="B46" s="5"/>
      <c r="C46" s="10"/>
      <c r="D46" s="10"/>
      <c r="E46" s="11"/>
      <c r="F46" s="11"/>
      <c r="G46" s="12"/>
      <c r="H46" s="3"/>
      <c r="I46" s="65" t="s">
        <v>17</v>
      </c>
      <c r="J46" s="66"/>
      <c r="K46" s="66"/>
      <c r="L46" s="66"/>
      <c r="M46" s="67"/>
      <c r="N46" s="68">
        <v>120</v>
      </c>
      <c r="O46" s="16"/>
      <c r="P46" s="17"/>
      <c r="Q46" s="17"/>
      <c r="R46" s="17"/>
      <c r="S46" s="18"/>
      <c r="T46" s="19"/>
    </row>
    <row r="47" spans="1:20" ht="23.1" customHeight="1" thickBot="1">
      <c r="A47" s="15"/>
      <c r="B47" s="5"/>
      <c r="C47" s="10"/>
      <c r="D47" s="10"/>
      <c r="E47" s="10"/>
      <c r="F47" s="10"/>
      <c r="G47" s="12"/>
      <c r="H47" s="3"/>
      <c r="I47" s="47" t="s">
        <v>33</v>
      </c>
      <c r="J47" s="10"/>
      <c r="K47" s="10"/>
      <c r="L47" s="10"/>
      <c r="M47" s="20"/>
      <c r="N47" s="31">
        <f>624.06+1199.1</f>
        <v>1823.1599999999999</v>
      </c>
      <c r="O47" s="16"/>
      <c r="P47" s="17"/>
      <c r="Q47" s="17"/>
      <c r="R47" s="17"/>
      <c r="S47" s="17"/>
      <c r="T47" s="39"/>
    </row>
    <row r="48" spans="1:20" ht="23.1" customHeight="1" thickBot="1">
      <c r="A48" s="22"/>
      <c r="B48" s="23"/>
      <c r="C48" s="24"/>
      <c r="D48" s="24"/>
      <c r="E48" s="24"/>
      <c r="F48" s="32"/>
      <c r="G48" s="42"/>
      <c r="H48" s="30">
        <f>SUM(H45:H47)</f>
        <v>6351.7999999999993</v>
      </c>
      <c r="I48" s="34"/>
      <c r="J48" s="35"/>
      <c r="K48" s="35"/>
      <c r="L48" s="35"/>
      <c r="M48" s="36"/>
      <c r="N48" s="26">
        <f>SUM(N45:N47)</f>
        <v>2343.35</v>
      </c>
      <c r="O48" s="27"/>
      <c r="P48" s="28"/>
      <c r="Q48" s="28"/>
      <c r="R48" s="28"/>
      <c r="S48" s="29"/>
      <c r="T48" s="30">
        <f>SUM(T45:T46)</f>
        <v>1122.43</v>
      </c>
    </row>
    <row r="49" spans="1:20" ht="23.1" customHeight="1" thickBot="1">
      <c r="A49" s="88" t="str">
        <f>A41</f>
        <v>Свирская д.38</v>
      </c>
      <c r="B49" s="88"/>
      <c r="C49" s="88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</row>
    <row r="50" spans="1:20" customFormat="1" ht="23.1" customHeight="1" thickBot="1">
      <c r="A50" s="74" t="s">
        <v>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/>
    </row>
    <row r="51" spans="1:20" customFormat="1" ht="23.1" customHeight="1" thickBot="1">
      <c r="A51" s="53"/>
      <c r="B51" s="77" t="s">
        <v>12</v>
      </c>
      <c r="C51" s="78"/>
      <c r="D51" s="78"/>
      <c r="E51" s="78"/>
      <c r="F51" s="78"/>
      <c r="G51" s="78"/>
      <c r="H51" s="79"/>
      <c r="I51" s="80" t="s">
        <v>14</v>
      </c>
      <c r="J51" s="81"/>
      <c r="K51" s="81"/>
      <c r="L51" s="81"/>
      <c r="M51" s="81"/>
      <c r="N51" s="81"/>
      <c r="O51" s="82" t="s">
        <v>15</v>
      </c>
      <c r="P51" s="83"/>
      <c r="Q51" s="83"/>
      <c r="R51" s="83"/>
      <c r="S51" s="83"/>
      <c r="T51" s="84"/>
    </row>
    <row r="52" spans="1:20" customFormat="1" ht="23.1" customHeight="1" thickBot="1">
      <c r="A52" s="60" t="s">
        <v>1</v>
      </c>
      <c r="B52" s="85" t="s">
        <v>2</v>
      </c>
      <c r="C52" s="85"/>
      <c r="D52" s="85"/>
      <c r="E52" s="85"/>
      <c r="F52" s="85"/>
      <c r="G52" s="59" t="s">
        <v>3</v>
      </c>
      <c r="H52" s="56" t="s">
        <v>4</v>
      </c>
      <c r="I52" s="86" t="s">
        <v>2</v>
      </c>
      <c r="J52" s="86"/>
      <c r="K52" s="86"/>
      <c r="L52" s="86"/>
      <c r="M52" s="86"/>
      <c r="N52" s="57" t="s">
        <v>4</v>
      </c>
      <c r="O52" s="87" t="s">
        <v>2</v>
      </c>
      <c r="P52" s="87"/>
      <c r="Q52" s="87"/>
      <c r="R52" s="87"/>
      <c r="S52" s="87"/>
      <c r="T52" s="58" t="s">
        <v>4</v>
      </c>
    </row>
    <row r="53" spans="1:20" ht="23.1" customHeight="1">
      <c r="A53" s="9" t="s">
        <v>24</v>
      </c>
      <c r="B53" s="1" t="s">
        <v>44</v>
      </c>
      <c r="C53" s="2"/>
      <c r="D53" s="2"/>
      <c r="E53" s="40"/>
      <c r="F53" s="40"/>
      <c r="G53" s="41"/>
      <c r="H53" s="3">
        <v>118.46</v>
      </c>
      <c r="I53" s="61" t="s">
        <v>16</v>
      </c>
      <c r="J53" s="62"/>
      <c r="K53" s="62"/>
      <c r="L53" s="62"/>
      <c r="M53" s="63"/>
      <c r="N53" s="64">
        <v>400.19</v>
      </c>
      <c r="O53" s="1" t="s">
        <v>39</v>
      </c>
      <c r="P53" s="13"/>
      <c r="Q53" s="13"/>
      <c r="R53" s="13"/>
      <c r="S53" s="14"/>
      <c r="T53" s="3">
        <v>670.54</v>
      </c>
    </row>
    <row r="54" spans="1:20" ht="23.1" customHeight="1">
      <c r="A54" s="46"/>
      <c r="B54" s="5"/>
      <c r="C54" s="10"/>
      <c r="D54" s="10"/>
      <c r="E54" s="11"/>
      <c r="F54" s="11"/>
      <c r="G54" s="12"/>
      <c r="H54" s="3"/>
      <c r="I54" s="65" t="s">
        <v>17</v>
      </c>
      <c r="J54" s="66"/>
      <c r="K54" s="66"/>
      <c r="L54" s="66"/>
      <c r="M54" s="67"/>
      <c r="N54" s="68">
        <v>120</v>
      </c>
      <c r="O54" s="16"/>
      <c r="P54" s="17"/>
      <c r="Q54" s="17"/>
      <c r="R54" s="17"/>
      <c r="S54" s="18"/>
      <c r="T54" s="19"/>
    </row>
    <row r="55" spans="1:20" ht="23.1" customHeight="1" thickBot="1">
      <c r="A55" s="15"/>
      <c r="B55" s="5"/>
      <c r="C55" s="10"/>
      <c r="D55" s="10"/>
      <c r="E55" s="10"/>
      <c r="F55" s="10"/>
      <c r="G55" s="12"/>
      <c r="H55" s="3"/>
      <c r="I55" s="16"/>
      <c r="J55" s="10"/>
      <c r="K55" s="10"/>
      <c r="L55" s="10"/>
      <c r="M55" s="20"/>
      <c r="N55" s="31"/>
      <c r="O55" s="16"/>
      <c r="P55" s="17"/>
      <c r="Q55" s="17"/>
      <c r="R55" s="17"/>
      <c r="S55" s="17"/>
      <c r="T55" s="39"/>
    </row>
    <row r="56" spans="1:20" ht="23.1" customHeight="1" thickBot="1">
      <c r="A56" s="22"/>
      <c r="B56" s="23"/>
      <c r="C56" s="24"/>
      <c r="D56" s="24"/>
      <c r="E56" s="24"/>
      <c r="F56" s="32"/>
      <c r="G56" s="42"/>
      <c r="H56" s="30">
        <f>SUM(H53:H55)</f>
        <v>118.46</v>
      </c>
      <c r="I56" s="34"/>
      <c r="J56" s="35"/>
      <c r="K56" s="35"/>
      <c r="L56" s="35"/>
      <c r="M56" s="36"/>
      <c r="N56" s="26">
        <f>SUM(N53:N55)</f>
        <v>520.19000000000005</v>
      </c>
      <c r="O56" s="27"/>
      <c r="P56" s="28"/>
      <c r="Q56" s="28"/>
      <c r="R56" s="28"/>
      <c r="S56" s="29"/>
      <c r="T56" s="30">
        <f>SUM(T53:T54)</f>
        <v>670.54</v>
      </c>
    </row>
    <row r="57" spans="1:20" ht="23.1" customHeight="1" thickBot="1">
      <c r="A57" s="88" t="str">
        <f>A49</f>
        <v>Свирская д.38</v>
      </c>
      <c r="B57" s="88"/>
      <c r="C57" s="88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</row>
    <row r="58" spans="1:20" customFormat="1" ht="23.1" customHeight="1" thickBot="1">
      <c r="A58" s="74" t="s">
        <v>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6"/>
    </row>
    <row r="59" spans="1:20" customFormat="1" ht="23.1" customHeight="1" thickBot="1">
      <c r="A59" s="53"/>
      <c r="B59" s="77" t="s">
        <v>12</v>
      </c>
      <c r="C59" s="78"/>
      <c r="D59" s="78"/>
      <c r="E59" s="78"/>
      <c r="F59" s="78"/>
      <c r="G59" s="78"/>
      <c r="H59" s="79"/>
      <c r="I59" s="80" t="s">
        <v>14</v>
      </c>
      <c r="J59" s="81"/>
      <c r="K59" s="81"/>
      <c r="L59" s="81"/>
      <c r="M59" s="81"/>
      <c r="N59" s="81"/>
      <c r="O59" s="82" t="s">
        <v>15</v>
      </c>
      <c r="P59" s="83"/>
      <c r="Q59" s="83"/>
      <c r="R59" s="83"/>
      <c r="S59" s="83"/>
      <c r="T59" s="84"/>
    </row>
    <row r="60" spans="1:20" customFormat="1" ht="23.1" customHeight="1" thickBot="1">
      <c r="A60" s="60" t="s">
        <v>1</v>
      </c>
      <c r="B60" s="85" t="s">
        <v>2</v>
      </c>
      <c r="C60" s="85"/>
      <c r="D60" s="85"/>
      <c r="E60" s="85"/>
      <c r="F60" s="85"/>
      <c r="G60" s="59" t="s">
        <v>3</v>
      </c>
      <c r="H60" s="56" t="s">
        <v>4</v>
      </c>
      <c r="I60" s="86" t="s">
        <v>2</v>
      </c>
      <c r="J60" s="86"/>
      <c r="K60" s="86"/>
      <c r="L60" s="86"/>
      <c r="M60" s="86"/>
      <c r="N60" s="57" t="s">
        <v>4</v>
      </c>
      <c r="O60" s="87" t="s">
        <v>2</v>
      </c>
      <c r="P60" s="87"/>
      <c r="Q60" s="87"/>
      <c r="R60" s="87"/>
      <c r="S60" s="87"/>
      <c r="T60" s="58" t="s">
        <v>4</v>
      </c>
    </row>
    <row r="61" spans="1:20" ht="23.1" customHeight="1">
      <c r="A61" s="9" t="s">
        <v>25</v>
      </c>
      <c r="B61" s="1"/>
      <c r="C61" s="2"/>
      <c r="D61" s="2"/>
      <c r="E61" s="40"/>
      <c r="F61" s="40"/>
      <c r="G61" s="41"/>
      <c r="H61" s="3"/>
      <c r="I61" s="61" t="s">
        <v>16</v>
      </c>
      <c r="J61" s="62"/>
      <c r="K61" s="62"/>
      <c r="L61" s="62"/>
      <c r="M61" s="63"/>
      <c r="N61" s="64">
        <v>400.19</v>
      </c>
      <c r="O61" s="1"/>
      <c r="P61" s="13"/>
      <c r="Q61" s="13"/>
      <c r="R61" s="13"/>
      <c r="S61" s="14"/>
      <c r="T61" s="3"/>
    </row>
    <row r="62" spans="1:20" ht="23.1" customHeight="1">
      <c r="A62" s="46"/>
      <c r="B62" s="5"/>
      <c r="C62" s="10"/>
      <c r="D62" s="10"/>
      <c r="E62" s="11"/>
      <c r="F62" s="11"/>
      <c r="G62" s="12"/>
      <c r="H62" s="3"/>
      <c r="I62" s="65" t="s">
        <v>17</v>
      </c>
      <c r="J62" s="66"/>
      <c r="K62" s="66"/>
      <c r="L62" s="66"/>
      <c r="M62" s="67"/>
      <c r="N62" s="68">
        <v>120</v>
      </c>
      <c r="O62" s="16"/>
      <c r="P62" s="17"/>
      <c r="Q62" s="17"/>
      <c r="R62" s="17"/>
      <c r="S62" s="18"/>
      <c r="T62" s="19"/>
    </row>
    <row r="63" spans="1:20" ht="23.1" customHeight="1" thickBot="1">
      <c r="A63" s="15"/>
      <c r="B63" s="5"/>
      <c r="C63" s="10"/>
      <c r="D63" s="10"/>
      <c r="E63" s="10"/>
      <c r="F63" s="10"/>
      <c r="G63" s="12"/>
      <c r="H63" s="3"/>
      <c r="I63" s="16"/>
      <c r="J63" s="10"/>
      <c r="K63" s="10"/>
      <c r="L63" s="10"/>
      <c r="M63" s="20"/>
      <c r="N63" s="31"/>
      <c r="O63" s="16"/>
      <c r="P63" s="17"/>
      <c r="Q63" s="17"/>
      <c r="R63" s="17"/>
      <c r="S63" s="17"/>
      <c r="T63" s="39"/>
    </row>
    <row r="64" spans="1:20" ht="23.1" customHeight="1" thickBot="1">
      <c r="A64" s="22"/>
      <c r="B64" s="23"/>
      <c r="C64" s="24"/>
      <c r="D64" s="24"/>
      <c r="E64" s="24"/>
      <c r="F64" s="32"/>
      <c r="G64" s="42"/>
      <c r="H64" s="30">
        <f>SUM(H61:H63)</f>
        <v>0</v>
      </c>
      <c r="I64" s="34"/>
      <c r="J64" s="35"/>
      <c r="K64" s="35"/>
      <c r="L64" s="35"/>
      <c r="M64" s="36"/>
      <c r="N64" s="26">
        <f>SUM(N61:N63)</f>
        <v>520.19000000000005</v>
      </c>
      <c r="O64" s="27"/>
      <c r="P64" s="28"/>
      <c r="Q64" s="28"/>
      <c r="R64" s="28"/>
      <c r="S64" s="29"/>
      <c r="T64" s="30">
        <f>SUM(T61:T62)</f>
        <v>0</v>
      </c>
    </row>
    <row r="65" spans="1:20" ht="23.1" customHeight="1" thickBot="1">
      <c r="A65" s="88" t="str">
        <f>A57</f>
        <v>Свирская д.38</v>
      </c>
      <c r="B65" s="88"/>
      <c r="C65" s="88"/>
      <c r="D65" s="6"/>
      <c r="E65" s="6"/>
      <c r="F65" s="6"/>
      <c r="G65" s="6"/>
      <c r="H65" s="6"/>
      <c r="I65" s="7"/>
      <c r="J65" s="7"/>
      <c r="K65" s="7"/>
      <c r="L65" s="7"/>
      <c r="M65" s="7"/>
      <c r="N65" s="7"/>
    </row>
    <row r="66" spans="1:20" customFormat="1" ht="23.1" customHeight="1" thickBot="1">
      <c r="A66" s="74" t="s">
        <v>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6"/>
    </row>
    <row r="67" spans="1:20" customFormat="1" ht="23.1" customHeight="1" thickBot="1">
      <c r="A67" s="53"/>
      <c r="B67" s="77" t="s">
        <v>12</v>
      </c>
      <c r="C67" s="78"/>
      <c r="D67" s="78"/>
      <c r="E67" s="78"/>
      <c r="F67" s="78"/>
      <c r="G67" s="78"/>
      <c r="H67" s="79"/>
      <c r="I67" s="80" t="s">
        <v>14</v>
      </c>
      <c r="J67" s="81"/>
      <c r="K67" s="81"/>
      <c r="L67" s="81"/>
      <c r="M67" s="81"/>
      <c r="N67" s="81"/>
      <c r="O67" s="82" t="s">
        <v>15</v>
      </c>
      <c r="P67" s="83"/>
      <c r="Q67" s="83"/>
      <c r="R67" s="83"/>
      <c r="S67" s="83"/>
      <c r="T67" s="84"/>
    </row>
    <row r="68" spans="1:20" customFormat="1" ht="23.1" customHeight="1" thickBot="1">
      <c r="A68" s="60" t="s">
        <v>1</v>
      </c>
      <c r="B68" s="85" t="s">
        <v>2</v>
      </c>
      <c r="C68" s="85"/>
      <c r="D68" s="85"/>
      <c r="E68" s="85"/>
      <c r="F68" s="85"/>
      <c r="G68" s="59" t="s">
        <v>3</v>
      </c>
      <c r="H68" s="56" t="s">
        <v>4</v>
      </c>
      <c r="I68" s="86" t="s">
        <v>2</v>
      </c>
      <c r="J68" s="86"/>
      <c r="K68" s="86"/>
      <c r="L68" s="86"/>
      <c r="M68" s="86"/>
      <c r="N68" s="57" t="s">
        <v>4</v>
      </c>
      <c r="O68" s="87" t="s">
        <v>2</v>
      </c>
      <c r="P68" s="87"/>
      <c r="Q68" s="87"/>
      <c r="R68" s="87"/>
      <c r="S68" s="87"/>
      <c r="T68" s="58" t="s">
        <v>4</v>
      </c>
    </row>
    <row r="69" spans="1:20" ht="23.1" customHeight="1">
      <c r="A69" s="9" t="s">
        <v>26</v>
      </c>
      <c r="B69" s="1" t="s">
        <v>40</v>
      </c>
      <c r="C69" s="2"/>
      <c r="D69" s="2"/>
      <c r="E69" s="40"/>
      <c r="F69" s="40"/>
      <c r="G69" s="41"/>
      <c r="H69" s="3">
        <f>930.75+20161.32</f>
        <v>21092.07</v>
      </c>
      <c r="I69" s="61" t="s">
        <v>16</v>
      </c>
      <c r="J69" s="62"/>
      <c r="K69" s="62"/>
      <c r="L69" s="62"/>
      <c r="M69" s="63"/>
      <c r="N69" s="64">
        <v>400.19</v>
      </c>
      <c r="O69" s="1" t="s">
        <v>39</v>
      </c>
      <c r="P69" s="13"/>
      <c r="Q69" s="13"/>
      <c r="R69" s="13"/>
      <c r="S69" s="14"/>
      <c r="T69" s="3">
        <f>1076.97+1591.71+927.31</f>
        <v>3595.9900000000002</v>
      </c>
    </row>
    <row r="70" spans="1:20" ht="23.1" customHeight="1">
      <c r="A70" s="46"/>
      <c r="B70" s="5" t="s">
        <v>41</v>
      </c>
      <c r="C70" s="10"/>
      <c r="D70" s="10"/>
      <c r="E70" s="11"/>
      <c r="F70" s="11"/>
      <c r="G70" s="12"/>
      <c r="H70" s="3">
        <v>14694.56</v>
      </c>
      <c r="I70" s="65" t="s">
        <v>17</v>
      </c>
      <c r="J70" s="66"/>
      <c r="K70" s="66"/>
      <c r="L70" s="66"/>
      <c r="M70" s="67"/>
      <c r="N70" s="68">
        <v>120</v>
      </c>
      <c r="O70" s="16"/>
      <c r="P70" s="17"/>
      <c r="Q70" s="17"/>
      <c r="R70" s="17"/>
      <c r="S70" s="18"/>
      <c r="T70" s="19"/>
    </row>
    <row r="71" spans="1:20" ht="23.1" customHeight="1" thickBot="1">
      <c r="A71" s="15"/>
      <c r="B71" s="5"/>
      <c r="C71" s="10"/>
      <c r="D71" s="10"/>
      <c r="E71" s="10"/>
      <c r="F71" s="10"/>
      <c r="G71" s="12"/>
      <c r="H71" s="3"/>
      <c r="I71" s="16"/>
      <c r="J71" s="10"/>
      <c r="K71" s="10"/>
      <c r="L71" s="10"/>
      <c r="M71" s="20"/>
      <c r="N71" s="31"/>
      <c r="O71" s="16"/>
      <c r="P71" s="17"/>
      <c r="Q71" s="17"/>
      <c r="R71" s="17"/>
      <c r="S71" s="17"/>
      <c r="T71" s="39"/>
    </row>
    <row r="72" spans="1:20" ht="23.1" customHeight="1" thickBot="1">
      <c r="A72" s="22"/>
      <c r="B72" s="23"/>
      <c r="C72" s="24"/>
      <c r="D72" s="24"/>
      <c r="E72" s="24"/>
      <c r="F72" s="32"/>
      <c r="G72" s="42"/>
      <c r="H72" s="30">
        <f>SUM(H69:H71)</f>
        <v>35786.629999999997</v>
      </c>
      <c r="I72" s="34"/>
      <c r="J72" s="35"/>
      <c r="K72" s="35"/>
      <c r="L72" s="35"/>
      <c r="M72" s="36"/>
      <c r="N72" s="26">
        <f>SUM(N69:N71)</f>
        <v>520.19000000000005</v>
      </c>
      <c r="O72" s="27"/>
      <c r="P72" s="28"/>
      <c r="Q72" s="28"/>
      <c r="R72" s="28"/>
      <c r="S72" s="29"/>
      <c r="T72" s="30">
        <f>SUM(T69:T70)</f>
        <v>3595.9900000000002</v>
      </c>
    </row>
    <row r="73" spans="1:20" ht="23.1" customHeight="1" thickBot="1">
      <c r="A73" s="88" t="str">
        <f>A65</f>
        <v>Свирская д.38</v>
      </c>
      <c r="B73" s="88"/>
      <c r="C73" s="88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</row>
    <row r="74" spans="1:20" customFormat="1" ht="23.1" customHeight="1" thickBot="1">
      <c r="A74" s="74" t="s">
        <v>0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6"/>
    </row>
    <row r="75" spans="1:20" customFormat="1" ht="23.1" customHeight="1" thickBot="1">
      <c r="A75" s="53"/>
      <c r="B75" s="77" t="s">
        <v>12</v>
      </c>
      <c r="C75" s="78"/>
      <c r="D75" s="78"/>
      <c r="E75" s="78"/>
      <c r="F75" s="78"/>
      <c r="G75" s="78"/>
      <c r="H75" s="79"/>
      <c r="I75" s="80" t="s">
        <v>14</v>
      </c>
      <c r="J75" s="81"/>
      <c r="K75" s="81"/>
      <c r="L75" s="81"/>
      <c r="M75" s="81"/>
      <c r="N75" s="81"/>
      <c r="O75" s="82" t="s">
        <v>15</v>
      </c>
      <c r="P75" s="83"/>
      <c r="Q75" s="83"/>
      <c r="R75" s="83"/>
      <c r="S75" s="83"/>
      <c r="T75" s="84"/>
    </row>
    <row r="76" spans="1:20" customFormat="1" ht="23.1" customHeight="1" thickBot="1">
      <c r="A76" s="60" t="s">
        <v>1</v>
      </c>
      <c r="B76" s="85" t="s">
        <v>2</v>
      </c>
      <c r="C76" s="85"/>
      <c r="D76" s="85"/>
      <c r="E76" s="85"/>
      <c r="F76" s="85"/>
      <c r="G76" s="59" t="s">
        <v>3</v>
      </c>
      <c r="H76" s="56" t="s">
        <v>4</v>
      </c>
      <c r="I76" s="86" t="s">
        <v>2</v>
      </c>
      <c r="J76" s="86"/>
      <c r="K76" s="86"/>
      <c r="L76" s="86"/>
      <c r="M76" s="86"/>
      <c r="N76" s="57" t="s">
        <v>4</v>
      </c>
      <c r="O76" s="87" t="s">
        <v>2</v>
      </c>
      <c r="P76" s="87"/>
      <c r="Q76" s="87"/>
      <c r="R76" s="87"/>
      <c r="S76" s="87"/>
      <c r="T76" s="58" t="s">
        <v>4</v>
      </c>
    </row>
    <row r="77" spans="1:20" ht="23.1" customHeight="1">
      <c r="A77" s="9" t="s">
        <v>27</v>
      </c>
      <c r="B77" s="1"/>
      <c r="C77" s="2"/>
      <c r="D77" s="2"/>
      <c r="E77" s="40"/>
      <c r="F77" s="40"/>
      <c r="G77" s="41"/>
      <c r="H77" s="3"/>
      <c r="I77" s="61" t="s">
        <v>16</v>
      </c>
      <c r="J77" s="62"/>
      <c r="K77" s="62"/>
      <c r="L77" s="62"/>
      <c r="M77" s="63"/>
      <c r="N77" s="64">
        <v>400.19</v>
      </c>
      <c r="O77" s="1"/>
      <c r="P77" s="13"/>
      <c r="Q77" s="13"/>
      <c r="R77" s="13"/>
      <c r="S77" s="14"/>
      <c r="T77" s="3"/>
    </row>
    <row r="78" spans="1:20" ht="23.1" customHeight="1">
      <c r="A78" s="46"/>
      <c r="B78" s="5"/>
      <c r="C78" s="10"/>
      <c r="D78" s="10"/>
      <c r="E78" s="11"/>
      <c r="F78" s="11"/>
      <c r="G78" s="12"/>
      <c r="H78" s="3"/>
      <c r="I78" s="65" t="s">
        <v>17</v>
      </c>
      <c r="J78" s="66"/>
      <c r="K78" s="66"/>
      <c r="L78" s="66"/>
      <c r="M78" s="67"/>
      <c r="N78" s="68">
        <v>120</v>
      </c>
      <c r="O78" s="16"/>
      <c r="P78" s="17"/>
      <c r="Q78" s="17"/>
      <c r="R78" s="17"/>
      <c r="S78" s="18"/>
      <c r="T78" s="19"/>
    </row>
    <row r="79" spans="1:20" ht="23.1" customHeight="1" thickBot="1">
      <c r="A79" s="15"/>
      <c r="B79" s="5"/>
      <c r="C79" s="10"/>
      <c r="D79" s="10"/>
      <c r="E79" s="10"/>
      <c r="F79" s="10"/>
      <c r="G79" s="12"/>
      <c r="H79" s="3"/>
      <c r="I79" s="16"/>
      <c r="J79" s="10"/>
      <c r="K79" s="10"/>
      <c r="L79" s="10"/>
      <c r="M79" s="20"/>
      <c r="N79" s="31"/>
      <c r="O79" s="16"/>
      <c r="P79" s="17"/>
      <c r="Q79" s="17"/>
      <c r="R79" s="17"/>
      <c r="S79" s="17"/>
      <c r="T79" s="39"/>
    </row>
    <row r="80" spans="1:20" ht="23.1" customHeight="1" thickBot="1">
      <c r="A80" s="22"/>
      <c r="B80" s="23"/>
      <c r="C80" s="24"/>
      <c r="D80" s="24"/>
      <c r="E80" s="24"/>
      <c r="F80" s="32"/>
      <c r="G80" s="42"/>
      <c r="H80" s="30">
        <f>SUM(H77:H79)</f>
        <v>0</v>
      </c>
      <c r="I80" s="34"/>
      <c r="J80" s="35"/>
      <c r="K80" s="35"/>
      <c r="L80" s="35"/>
      <c r="M80" s="36"/>
      <c r="N80" s="26">
        <f>SUM(N77:N79)</f>
        <v>520.19000000000005</v>
      </c>
      <c r="O80" s="27"/>
      <c r="P80" s="28"/>
      <c r="Q80" s="28"/>
      <c r="R80" s="28"/>
      <c r="S80" s="29"/>
      <c r="T80" s="30">
        <f>SUM(T77:T78)</f>
        <v>0</v>
      </c>
    </row>
    <row r="81" spans="1:20" ht="23.1" customHeight="1" thickBot="1">
      <c r="A81" s="88" t="str">
        <f>A73</f>
        <v>Свирская д.38</v>
      </c>
      <c r="B81" s="88"/>
      <c r="C81" s="88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</row>
    <row r="82" spans="1:20" customFormat="1" ht="23.1" customHeight="1" thickBot="1">
      <c r="A82" s="74" t="s">
        <v>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6"/>
    </row>
    <row r="83" spans="1:20" customFormat="1" ht="23.1" customHeight="1" thickBot="1">
      <c r="A83" s="53"/>
      <c r="B83" s="77" t="s">
        <v>12</v>
      </c>
      <c r="C83" s="78"/>
      <c r="D83" s="78"/>
      <c r="E83" s="78"/>
      <c r="F83" s="78"/>
      <c r="G83" s="78"/>
      <c r="H83" s="79"/>
      <c r="I83" s="80" t="s">
        <v>14</v>
      </c>
      <c r="J83" s="81"/>
      <c r="K83" s="81"/>
      <c r="L83" s="81"/>
      <c r="M83" s="81"/>
      <c r="N83" s="81"/>
      <c r="O83" s="82" t="s">
        <v>15</v>
      </c>
      <c r="P83" s="83"/>
      <c r="Q83" s="83"/>
      <c r="R83" s="83"/>
      <c r="S83" s="83"/>
      <c r="T83" s="84"/>
    </row>
    <row r="84" spans="1:20" customFormat="1" ht="23.1" customHeight="1" thickBot="1">
      <c r="A84" s="60" t="s">
        <v>1</v>
      </c>
      <c r="B84" s="85" t="s">
        <v>2</v>
      </c>
      <c r="C84" s="85"/>
      <c r="D84" s="85"/>
      <c r="E84" s="85"/>
      <c r="F84" s="85"/>
      <c r="G84" s="59" t="s">
        <v>3</v>
      </c>
      <c r="H84" s="56" t="s">
        <v>4</v>
      </c>
      <c r="I84" s="86" t="s">
        <v>2</v>
      </c>
      <c r="J84" s="86"/>
      <c r="K84" s="86"/>
      <c r="L84" s="86"/>
      <c r="M84" s="86"/>
      <c r="N84" s="57" t="s">
        <v>4</v>
      </c>
      <c r="O84" s="87" t="s">
        <v>2</v>
      </c>
      <c r="P84" s="87"/>
      <c r="Q84" s="87"/>
      <c r="R84" s="87"/>
      <c r="S84" s="87"/>
      <c r="T84" s="58" t="s">
        <v>4</v>
      </c>
    </row>
    <row r="85" spans="1:20" ht="23.1" customHeight="1">
      <c r="A85" s="9" t="s">
        <v>28</v>
      </c>
      <c r="B85" s="1"/>
      <c r="C85" s="2"/>
      <c r="D85" s="2"/>
      <c r="E85" s="40"/>
      <c r="F85" s="40"/>
      <c r="G85" s="41"/>
      <c r="H85" s="3"/>
      <c r="I85" s="61" t="s">
        <v>16</v>
      </c>
      <c r="J85" s="62"/>
      <c r="K85" s="62"/>
      <c r="L85" s="62"/>
      <c r="M85" s="63"/>
      <c r="N85" s="64">
        <v>400.19</v>
      </c>
      <c r="O85" s="1"/>
      <c r="P85" s="13"/>
      <c r="Q85" s="13"/>
      <c r="R85" s="13"/>
      <c r="S85" s="14"/>
      <c r="T85" s="3"/>
    </row>
    <row r="86" spans="1:20" ht="23.1" customHeight="1">
      <c r="A86" s="46"/>
      <c r="B86" s="5"/>
      <c r="C86" s="10"/>
      <c r="D86" s="10"/>
      <c r="E86" s="11"/>
      <c r="F86" s="11"/>
      <c r="G86" s="12"/>
      <c r="H86" s="3"/>
      <c r="I86" s="65" t="s">
        <v>17</v>
      </c>
      <c r="J86" s="66"/>
      <c r="K86" s="66"/>
      <c r="L86" s="66"/>
      <c r="M86" s="67"/>
      <c r="N86" s="68">
        <v>120</v>
      </c>
      <c r="O86" s="16"/>
      <c r="P86" s="17"/>
      <c r="Q86" s="17"/>
      <c r="R86" s="17"/>
      <c r="S86" s="18"/>
      <c r="T86" s="19"/>
    </row>
    <row r="87" spans="1:20" ht="23.1" customHeight="1" thickBot="1">
      <c r="A87" s="15"/>
      <c r="B87" s="5"/>
      <c r="C87" s="10"/>
      <c r="D87" s="10"/>
      <c r="E87" s="10"/>
      <c r="F87" s="10"/>
      <c r="G87" s="12"/>
      <c r="H87" s="3"/>
      <c r="I87" s="47"/>
      <c r="J87" s="48"/>
      <c r="K87" s="48"/>
      <c r="L87" s="48"/>
      <c r="M87" s="49"/>
      <c r="N87" s="69"/>
      <c r="O87" s="16"/>
      <c r="P87" s="17"/>
      <c r="Q87" s="17"/>
      <c r="R87" s="17"/>
      <c r="S87" s="17"/>
      <c r="T87" s="39"/>
    </row>
    <row r="88" spans="1:20" ht="23.1" customHeight="1" thickBot="1">
      <c r="A88" s="22"/>
      <c r="B88" s="23"/>
      <c r="C88" s="24"/>
      <c r="D88" s="24"/>
      <c r="E88" s="24"/>
      <c r="F88" s="32"/>
      <c r="G88" s="42"/>
      <c r="H88" s="30">
        <f>SUM(H85:H87)</f>
        <v>0</v>
      </c>
      <c r="I88" s="34"/>
      <c r="J88" s="35"/>
      <c r="K88" s="35"/>
      <c r="L88" s="35"/>
      <c r="M88" s="36"/>
      <c r="N88" s="26">
        <f>SUM(N85:N87)</f>
        <v>520.19000000000005</v>
      </c>
      <c r="O88" s="27"/>
      <c r="P88" s="28"/>
      <c r="Q88" s="28"/>
      <c r="R88" s="28"/>
      <c r="S88" s="29"/>
      <c r="T88" s="30">
        <f>SUM(T85:T86)</f>
        <v>0</v>
      </c>
    </row>
    <row r="89" spans="1:20" ht="23.1" customHeight="1" thickBot="1">
      <c r="A89" s="88" t="str">
        <f>A33</f>
        <v>Свирская д.38</v>
      </c>
      <c r="B89" s="88"/>
      <c r="C89" s="88"/>
      <c r="D89" s="6"/>
      <c r="E89" s="6"/>
      <c r="F89" s="6"/>
      <c r="G89" s="6"/>
      <c r="H89" s="6"/>
      <c r="I89" s="7"/>
      <c r="J89" s="7"/>
      <c r="K89" s="7"/>
      <c r="L89" s="7"/>
      <c r="M89" s="7"/>
      <c r="N89" s="7"/>
    </row>
    <row r="90" spans="1:20" customFormat="1" ht="23.1" customHeight="1" thickBot="1">
      <c r="A90" s="74" t="s">
        <v>0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6"/>
    </row>
    <row r="91" spans="1:20" customFormat="1" ht="23.1" customHeight="1" thickBot="1">
      <c r="A91" s="53"/>
      <c r="B91" s="77" t="s">
        <v>12</v>
      </c>
      <c r="C91" s="78"/>
      <c r="D91" s="78"/>
      <c r="E91" s="78"/>
      <c r="F91" s="78"/>
      <c r="G91" s="78"/>
      <c r="H91" s="79"/>
      <c r="I91" s="80" t="s">
        <v>14</v>
      </c>
      <c r="J91" s="81"/>
      <c r="K91" s="81"/>
      <c r="L91" s="81"/>
      <c r="M91" s="81"/>
      <c r="N91" s="81"/>
      <c r="O91" s="82" t="s">
        <v>15</v>
      </c>
      <c r="P91" s="83"/>
      <c r="Q91" s="83"/>
      <c r="R91" s="83"/>
      <c r="S91" s="83"/>
      <c r="T91" s="84"/>
    </row>
    <row r="92" spans="1:20" customFormat="1" ht="23.1" customHeight="1" thickBot="1">
      <c r="A92" s="54" t="s">
        <v>1</v>
      </c>
      <c r="B92" s="85" t="s">
        <v>2</v>
      </c>
      <c r="C92" s="85"/>
      <c r="D92" s="85"/>
      <c r="E92" s="85"/>
      <c r="F92" s="85"/>
      <c r="G92" s="55" t="s">
        <v>3</v>
      </c>
      <c r="H92" s="56" t="s">
        <v>4</v>
      </c>
      <c r="I92" s="86" t="s">
        <v>2</v>
      </c>
      <c r="J92" s="86"/>
      <c r="K92" s="86"/>
      <c r="L92" s="86"/>
      <c r="M92" s="86"/>
      <c r="N92" s="57" t="s">
        <v>4</v>
      </c>
      <c r="O92" s="87" t="s">
        <v>2</v>
      </c>
      <c r="P92" s="87"/>
      <c r="Q92" s="87"/>
      <c r="R92" s="87"/>
      <c r="S92" s="87"/>
      <c r="T92" s="58" t="s">
        <v>4</v>
      </c>
    </row>
    <row r="93" spans="1:20" ht="23.1" customHeight="1">
      <c r="A93" s="9" t="s">
        <v>29</v>
      </c>
      <c r="B93" s="1" t="s">
        <v>42</v>
      </c>
      <c r="C93" s="2"/>
      <c r="D93" s="2"/>
      <c r="E93" s="40"/>
      <c r="F93" s="40"/>
      <c r="G93" s="41"/>
      <c r="H93" s="3">
        <v>2370.63</v>
      </c>
      <c r="I93" s="61" t="s">
        <v>16</v>
      </c>
      <c r="J93" s="62"/>
      <c r="K93" s="62"/>
      <c r="L93" s="62"/>
      <c r="M93" s="63"/>
      <c r="N93" s="64">
        <v>400.19</v>
      </c>
      <c r="O93" s="47" t="s">
        <v>43</v>
      </c>
      <c r="P93" s="13"/>
      <c r="Q93" s="13"/>
      <c r="R93" s="13"/>
      <c r="S93" s="14"/>
      <c r="T93" s="3">
        <v>1582.43</v>
      </c>
    </row>
    <row r="94" spans="1:20" ht="23.1" customHeight="1">
      <c r="A94" s="46"/>
      <c r="B94" s="1" t="s">
        <v>44</v>
      </c>
      <c r="C94" s="2"/>
      <c r="D94" s="2"/>
      <c r="E94" s="40"/>
      <c r="F94" s="40"/>
      <c r="G94" s="41"/>
      <c r="H94" s="3">
        <v>118.46</v>
      </c>
      <c r="I94" s="65" t="s">
        <v>17</v>
      </c>
      <c r="J94" s="66"/>
      <c r="K94" s="66"/>
      <c r="L94" s="66"/>
      <c r="M94" s="67"/>
      <c r="N94" s="68">
        <v>120</v>
      </c>
      <c r="O94" s="16"/>
      <c r="P94" s="17"/>
      <c r="Q94" s="17"/>
      <c r="R94" s="17"/>
      <c r="S94" s="18"/>
      <c r="T94" s="19"/>
    </row>
    <row r="95" spans="1:20" ht="23.1" customHeight="1" thickBot="1">
      <c r="A95" s="15"/>
      <c r="B95" s="5"/>
      <c r="C95" s="10"/>
      <c r="D95" s="10"/>
      <c r="E95" s="10"/>
      <c r="F95" s="10"/>
      <c r="G95" s="12"/>
      <c r="H95" s="3"/>
      <c r="I95" s="47" t="s">
        <v>33</v>
      </c>
      <c r="J95" s="48"/>
      <c r="K95" s="48"/>
      <c r="L95" s="48"/>
      <c r="M95" s="49"/>
      <c r="N95" s="69">
        <v>723.51</v>
      </c>
      <c r="O95" s="16"/>
      <c r="P95" s="17"/>
      <c r="Q95" s="17"/>
      <c r="R95" s="17"/>
      <c r="S95" s="17"/>
      <c r="T95" s="39"/>
    </row>
    <row r="96" spans="1:20" ht="23.1" customHeight="1" thickBot="1">
      <c r="A96" s="22"/>
      <c r="B96" s="23"/>
      <c r="C96" s="24"/>
      <c r="D96" s="24"/>
      <c r="E96" s="24"/>
      <c r="F96" s="32"/>
      <c r="G96" s="42"/>
      <c r="H96" s="30">
        <f>SUM(H93:H95)</f>
        <v>2489.09</v>
      </c>
      <c r="I96" s="34"/>
      <c r="J96" s="35"/>
      <c r="K96" s="35"/>
      <c r="L96" s="35"/>
      <c r="M96" s="36"/>
      <c r="N96" s="26">
        <f>SUM(N93:N95)</f>
        <v>1243.7</v>
      </c>
      <c r="O96" s="27"/>
      <c r="P96" s="28"/>
      <c r="Q96" s="28"/>
      <c r="R96" s="28"/>
      <c r="S96" s="29"/>
      <c r="T96" s="30">
        <f>SUM(T93:T94)</f>
        <v>1582.43</v>
      </c>
    </row>
    <row r="97" spans="1:20" customFormat="1" ht="23.1" customHeight="1">
      <c r="E97" s="93" t="s">
        <v>8</v>
      </c>
      <c r="F97" s="93"/>
      <c r="G97" s="93"/>
      <c r="H97" s="43">
        <f>H96+H40+H32+H24+H16+H8+H88+H80+H72+H64+H56+H48</f>
        <v>51661.869999999995</v>
      </c>
      <c r="K97" s="93" t="s">
        <v>8</v>
      </c>
      <c r="L97" s="93"/>
      <c r="M97" s="93"/>
      <c r="N97" s="43">
        <f>N96+N40+N32+N24+N16+N8+N88+N80+N72+N64+N56+N48</f>
        <v>11426.270000000002</v>
      </c>
      <c r="Q97" s="93" t="s">
        <v>8</v>
      </c>
      <c r="R97" s="93"/>
      <c r="S97" s="93"/>
      <c r="T97" s="43">
        <f>T96+T40+T32+T24+T16+T8+T88+T80+T72+T64+T56+T48</f>
        <v>10793.580000000002</v>
      </c>
    </row>
    <row r="98" spans="1:20" customFormat="1" ht="23.1" customHeight="1"/>
    <row r="99" spans="1:20" customFormat="1" ht="23.1" customHeight="1">
      <c r="K99" s="4"/>
    </row>
    <row r="100" spans="1:20" customFormat="1" ht="23.1" customHeight="1"/>
    <row r="101" spans="1:20" customFormat="1" ht="23.1" customHeight="1">
      <c r="A101" s="90" t="s">
        <v>5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1:20" customFormat="1">
      <c r="A102" s="90" t="s">
        <v>9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1:20" customFormat="1">
      <c r="A103" s="90" t="s">
        <v>30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1:20" customFormat="1">
      <c r="A104" s="90" t="s">
        <v>13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1:20" customFormat="1">
      <c r="A105" s="8"/>
      <c r="B105" s="44"/>
      <c r="C105" s="44"/>
      <c r="D105" s="44"/>
      <c r="E105" s="44"/>
      <c r="F105" s="44"/>
      <c r="G105" s="45"/>
      <c r="H105" s="45"/>
    </row>
    <row r="106" spans="1:20" customFormat="1" ht="15" customHeight="1">
      <c r="A106" s="8"/>
      <c r="B106" s="91" t="s">
        <v>6</v>
      </c>
      <c r="C106" s="91"/>
      <c r="D106" s="92" t="s">
        <v>7</v>
      </c>
      <c r="E106" s="92"/>
      <c r="F106" s="92" t="s">
        <v>11</v>
      </c>
      <c r="G106" s="96"/>
      <c r="H106" s="98"/>
      <c r="I106" s="97"/>
      <c r="J106" s="37"/>
    </row>
    <row r="107" spans="1:20" customFormat="1" ht="15" customHeight="1">
      <c r="A107" s="8"/>
      <c r="B107" s="91"/>
      <c r="C107" s="91"/>
      <c r="D107" s="92"/>
      <c r="E107" s="92"/>
      <c r="F107" s="92"/>
      <c r="G107" s="96"/>
      <c r="H107" s="98"/>
      <c r="I107" s="97"/>
      <c r="J107" s="37"/>
    </row>
    <row r="108" spans="1:20" customFormat="1" ht="38.25" customHeight="1">
      <c r="A108" s="94"/>
      <c r="B108" s="89">
        <v>30718.5</v>
      </c>
      <c r="C108" s="89"/>
      <c r="D108" s="89">
        <v>29240.21</v>
      </c>
      <c r="E108" s="89"/>
      <c r="F108" s="89">
        <v>61648.14</v>
      </c>
      <c r="G108" s="89"/>
      <c r="H108" s="95"/>
      <c r="I108" s="95"/>
      <c r="K108" s="4"/>
    </row>
    <row r="109" spans="1:20" customFormat="1"/>
    <row r="110" spans="1:20" customFormat="1">
      <c r="A110" s="90" t="s">
        <v>5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1:20" customFormat="1">
      <c r="A111" s="90" t="s">
        <v>9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20" customFormat="1">
      <c r="A112" s="90" t="s">
        <v>31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customFormat="1">
      <c r="A113" s="90" t="str">
        <f>A104</f>
        <v>Дома № 38  по ул.Свирская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1" customFormat="1">
      <c r="A114" s="8"/>
      <c r="B114" s="44"/>
      <c r="C114" s="44"/>
      <c r="D114" s="44"/>
      <c r="E114" s="44"/>
      <c r="F114" s="44"/>
      <c r="G114" s="45"/>
      <c r="H114" s="45"/>
    </row>
    <row r="115" spans="1:11" customFormat="1" ht="15" customHeight="1">
      <c r="A115" s="8"/>
      <c r="B115" s="91" t="s">
        <v>6</v>
      </c>
      <c r="C115" s="91"/>
      <c r="D115" s="92" t="s">
        <v>7</v>
      </c>
      <c r="E115" s="92"/>
      <c r="F115" s="92" t="s">
        <v>11</v>
      </c>
      <c r="G115" s="96"/>
      <c r="H115" s="98"/>
      <c r="I115" s="97"/>
      <c r="J115" s="37"/>
    </row>
    <row r="116" spans="1:11" customFormat="1" ht="20.25" customHeight="1">
      <c r="A116" s="8"/>
      <c r="B116" s="91"/>
      <c r="C116" s="91"/>
      <c r="D116" s="92"/>
      <c r="E116" s="92"/>
      <c r="F116" s="92"/>
      <c r="G116" s="96"/>
      <c r="H116" s="98"/>
      <c r="I116" s="97"/>
      <c r="J116" s="37"/>
    </row>
    <row r="117" spans="1:11" customFormat="1" ht="36" customHeight="1">
      <c r="B117" s="89">
        <v>29113.8</v>
      </c>
      <c r="C117" s="89"/>
      <c r="D117" s="89">
        <v>27706.7</v>
      </c>
      <c r="E117" s="89"/>
      <c r="F117" s="89">
        <v>33715.74</v>
      </c>
      <c r="G117" s="89"/>
    </row>
    <row r="118" spans="1:11" customFormat="1"/>
  </sheetData>
  <mergeCells count="121">
    <mergeCell ref="B117:C117"/>
    <mergeCell ref="D117:E117"/>
    <mergeCell ref="F117:G117"/>
    <mergeCell ref="A18:N18"/>
    <mergeCell ref="A26:N26"/>
    <mergeCell ref="A34:N34"/>
    <mergeCell ref="A90:N90"/>
    <mergeCell ref="O3:T3"/>
    <mergeCell ref="O4:S4"/>
    <mergeCell ref="O11:T11"/>
    <mergeCell ref="O12:S12"/>
    <mergeCell ref="O19:T19"/>
    <mergeCell ref="A33:C33"/>
    <mergeCell ref="A17:C17"/>
    <mergeCell ref="B19:H19"/>
    <mergeCell ref="I19:N19"/>
    <mergeCell ref="B20:F20"/>
    <mergeCell ref="I20:M20"/>
    <mergeCell ref="O20:S20"/>
    <mergeCell ref="O27:T27"/>
    <mergeCell ref="O28:S28"/>
    <mergeCell ref="O35:T35"/>
    <mergeCell ref="O36:S36"/>
    <mergeCell ref="A25:C25"/>
    <mergeCell ref="B27:H27"/>
    <mergeCell ref="I27:N27"/>
    <mergeCell ref="B28:F28"/>
    <mergeCell ref="A1:C1"/>
    <mergeCell ref="B3:H3"/>
    <mergeCell ref="I3:N3"/>
    <mergeCell ref="B4:F4"/>
    <mergeCell ref="I4:M4"/>
    <mergeCell ref="A9:C9"/>
    <mergeCell ref="B11:H11"/>
    <mergeCell ref="I11:N11"/>
    <mergeCell ref="B12:F12"/>
    <mergeCell ref="I12:M12"/>
    <mergeCell ref="A2:N2"/>
    <mergeCell ref="A10:N10"/>
    <mergeCell ref="I28:M28"/>
    <mergeCell ref="B92:F92"/>
    <mergeCell ref="I92:M92"/>
    <mergeCell ref="O92:S92"/>
    <mergeCell ref="B91:H91"/>
    <mergeCell ref="I91:N91"/>
    <mergeCell ref="O91:T91"/>
    <mergeCell ref="B35:H35"/>
    <mergeCell ref="I35:N35"/>
    <mergeCell ref="B36:F36"/>
    <mergeCell ref="I36:M36"/>
    <mergeCell ref="A89:C89"/>
    <mergeCell ref="A41:C41"/>
    <mergeCell ref="A42:N42"/>
    <mergeCell ref="B43:H43"/>
    <mergeCell ref="I43:N43"/>
    <mergeCell ref="O43:T43"/>
    <mergeCell ref="B44:F44"/>
    <mergeCell ref="I44:M44"/>
    <mergeCell ref="O44:S44"/>
    <mergeCell ref="A49:C49"/>
    <mergeCell ref="A50:N50"/>
    <mergeCell ref="B51:H51"/>
    <mergeCell ref="I51:N51"/>
    <mergeCell ref="A101:K101"/>
    <mergeCell ref="A102:K102"/>
    <mergeCell ref="E97:G97"/>
    <mergeCell ref="K97:M97"/>
    <mergeCell ref="Q97:S97"/>
    <mergeCell ref="A103:K103"/>
    <mergeCell ref="A104:K104"/>
    <mergeCell ref="B106:C107"/>
    <mergeCell ref="D106:E107"/>
    <mergeCell ref="F106:G107"/>
    <mergeCell ref="H106:I107"/>
    <mergeCell ref="A110:K110"/>
    <mergeCell ref="B108:C108"/>
    <mergeCell ref="D108:E108"/>
    <mergeCell ref="F108:G108"/>
    <mergeCell ref="A111:K111"/>
    <mergeCell ref="A112:K112"/>
    <mergeCell ref="A113:K113"/>
    <mergeCell ref="B115:C116"/>
    <mergeCell ref="D115:E116"/>
    <mergeCell ref="F115:G116"/>
    <mergeCell ref="H115:I116"/>
    <mergeCell ref="O51:T51"/>
    <mergeCell ref="B52:F52"/>
    <mergeCell ref="I52:M52"/>
    <mergeCell ref="O52:S52"/>
    <mergeCell ref="A57:C57"/>
    <mergeCell ref="A58:N58"/>
    <mergeCell ref="B59:H59"/>
    <mergeCell ref="I59:N59"/>
    <mergeCell ref="O59:T59"/>
    <mergeCell ref="B60:F60"/>
    <mergeCell ref="I60:M60"/>
    <mergeCell ref="O60:S60"/>
    <mergeCell ref="A65:C65"/>
    <mergeCell ref="A66:N66"/>
    <mergeCell ref="B67:H67"/>
    <mergeCell ref="I67:N67"/>
    <mergeCell ref="O67:T67"/>
    <mergeCell ref="B68:F68"/>
    <mergeCell ref="I68:M68"/>
    <mergeCell ref="O68:S68"/>
    <mergeCell ref="A82:N82"/>
    <mergeCell ref="B83:H83"/>
    <mergeCell ref="I83:N83"/>
    <mergeCell ref="O83:T83"/>
    <mergeCell ref="B84:F84"/>
    <mergeCell ref="I84:M84"/>
    <mergeCell ref="O84:S84"/>
    <mergeCell ref="A73:C73"/>
    <mergeCell ref="A74:N74"/>
    <mergeCell ref="B75:H75"/>
    <mergeCell ref="I75:N75"/>
    <mergeCell ref="O75:T75"/>
    <mergeCell ref="B76:F76"/>
    <mergeCell ref="I76:M76"/>
    <mergeCell ref="O76:S76"/>
    <mergeCell ref="A81:C81"/>
  </mergeCells>
  <phoneticPr fontId="5" type="noConversion"/>
  <pageMargins left="0.74803149606299213" right="0.74803149606299213" top="0.59055118110236227" bottom="0.59055118110236227" header="0.51181102362204722" footer="0.51181102362204722"/>
  <pageSetup paperSize="9" scale="42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Свирская 38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2015-03-12T11:06:09Z</cp:lastPrinted>
  <dcterms:created xsi:type="dcterms:W3CDTF">2013-02-05T05:42:12Z</dcterms:created>
  <dcterms:modified xsi:type="dcterms:W3CDTF">2017-03-26T12:02:28Z</dcterms:modified>
</cp:coreProperties>
</file>