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505"/>
  </bookViews>
  <sheets>
    <sheet name="Ленина 23" sheetId="2" r:id="rId1"/>
  </sheets>
  <calcPr calcId="145621"/>
</workbook>
</file>

<file path=xl/calcChain.xml><?xml version="1.0" encoding="utf-8"?>
<calcChain xmlns="http://schemas.openxmlformats.org/spreadsheetml/2006/main">
  <c r="N114" i="2" l="1"/>
  <c r="H108" i="2"/>
  <c r="H72" i="2"/>
  <c r="H44" i="2"/>
  <c r="H5" i="2"/>
  <c r="N83" i="2" l="1"/>
  <c r="N73" i="2" l="1"/>
  <c r="T63" i="2" l="1"/>
  <c r="H16" i="2" l="1"/>
  <c r="N94" i="2" l="1"/>
  <c r="T76" i="2"/>
  <c r="N76" i="2"/>
  <c r="N50" i="2"/>
  <c r="H103" i="2" l="1"/>
  <c r="N39" i="2"/>
  <c r="T115" i="2"/>
  <c r="N115" i="2"/>
  <c r="H115" i="2"/>
  <c r="T103" i="2"/>
  <c r="N103" i="2"/>
  <c r="T94" i="2"/>
  <c r="H94" i="2"/>
  <c r="T84" i="2"/>
  <c r="N84" i="2"/>
  <c r="H84" i="2"/>
  <c r="N66" i="2"/>
  <c r="N58" i="2"/>
  <c r="N30" i="2"/>
  <c r="N20" i="2"/>
  <c r="N10" i="2"/>
  <c r="H76" i="2"/>
  <c r="H66" i="2"/>
  <c r="H58" i="2"/>
  <c r="H50" i="2"/>
  <c r="H39" i="2"/>
  <c r="H30" i="2"/>
  <c r="H20" i="2"/>
  <c r="H10" i="2"/>
  <c r="A132" i="2"/>
  <c r="A21" i="2"/>
  <c r="A31" i="2" s="1"/>
  <c r="A40" i="2" s="1"/>
  <c r="A51" i="2" s="1"/>
  <c r="A59" i="2" s="1"/>
  <c r="A67" i="2" s="1"/>
  <c r="A77" i="2" s="1"/>
  <c r="A85" i="2" s="1"/>
  <c r="A95" i="2" s="1"/>
  <c r="A104" i="2" s="1"/>
  <c r="T66" i="2"/>
  <c r="T58" i="2"/>
  <c r="T50" i="2"/>
  <c r="T39" i="2"/>
  <c r="T30" i="2"/>
  <c r="T20" i="2"/>
  <c r="T10" i="2"/>
  <c r="A11" i="2"/>
  <c r="N116" i="2" l="1"/>
  <c r="T116" i="2"/>
  <c r="H116" i="2"/>
</calcChain>
</file>

<file path=xl/sharedStrings.xml><?xml version="1.0" encoding="utf-8"?>
<sst xmlns="http://schemas.openxmlformats.org/spreadsheetml/2006/main" count="237" uniqueCount="54">
  <si>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</si>
  <si>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</si>
  <si>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</si>
  <si>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</si>
  <si>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</si>
  <si>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</si>
  <si>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</si>
  <si>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</si>
  <si>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</si>
  <si>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пр.Ленина д.23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</si>
  <si>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</si>
  <si>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</si>
  <si>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</si>
  <si>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</si>
  <si>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</si>
  <si>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</si>
  <si>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</si>
  <si>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</si>
  <si>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</si>
  <si>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</si>
  <si>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23  по пр.Ленина</t>
  </si>
  <si>
    <t>поступление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</si>
  <si>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</si>
  <si>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</si>
  <si>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</si>
  <si>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снятие показаний эл.энергии</t>
  </si>
  <si>
    <t>снятие показаний ПУ тепловой энергии</t>
  </si>
  <si>
    <t xml:space="preserve">январь </t>
  </si>
  <si>
    <t>март</t>
  </si>
  <si>
    <t>апрель</t>
  </si>
  <si>
    <t>февраль</t>
  </si>
  <si>
    <t>по содержанию жилья за 2016 год</t>
  </si>
  <si>
    <t>по текущему  ремонту за 2016 год</t>
  </si>
  <si>
    <t>ремонт дверей</t>
  </si>
  <si>
    <t>монтажные работы по замене трансформаторов тока</t>
  </si>
  <si>
    <t>прочистка фильтра</t>
  </si>
  <si>
    <t>покос травы</t>
  </si>
  <si>
    <t>поверка ПУ ТЭ</t>
  </si>
  <si>
    <t>замена автомата</t>
  </si>
  <si>
    <t>замена автоматов</t>
  </si>
  <si>
    <t>замена вентиля хвс</t>
  </si>
  <si>
    <t>восстановление теплоснабжения</t>
  </si>
  <si>
    <t>ремонт тепл.стояка</t>
  </si>
  <si>
    <t>устранение течи хвс</t>
  </si>
  <si>
    <t>ревизия эл.щитов</t>
  </si>
  <si>
    <t>отогрев водостоков</t>
  </si>
  <si>
    <t>регулировка доводчика</t>
  </si>
  <si>
    <t xml:space="preserve">ремонт выхода на кровлю  </t>
  </si>
  <si>
    <t xml:space="preserve">герметизация кровли стыков и примыканий </t>
  </si>
  <si>
    <t xml:space="preserve">ремонт кровли </t>
  </si>
  <si>
    <t>ремонт выходов на кровлю</t>
  </si>
  <si>
    <t>остекление</t>
  </si>
  <si>
    <t>прочистка вентиляции</t>
  </si>
  <si>
    <t>отогрев водостока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</si>
</sst>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1"/>
      <name val="Arial Cyr "/>
      <charset val="204"/>
    </font>
    <font>
      <sz val="11"/>
      <color indexed="8"/>
      <name val="Arial Cyr "/>
      <charset val="204"/>
    </font>
    <font>
      <sz val="11"/>
      <name val="Arial Cyr "/>
      <charset val="204"/>
    </font>
    <font>
      <b/>
      <sz val="11"/>
      <color indexed="10"/>
      <name val="Arial Cyr "/>
      <charset val="204"/>
    </font>
    <font>
      <sz val="10"/>
      <name val="Arial Cyr "/>
      <charset val="204"/>
    </font>
    <font>
      <b/>
      <sz val="11"/>
      <color indexed="8"/>
      <name val="Arial Cyr "/>
      <charset val="204"/>
    </font>
    <font>
      <b/>
      <sz val="10"/>
      <name val="Arial Cyr "/>
      <charset val="204"/>
    </font>
    <font>
      <b/>
      <sz val="12"/>
      <name val="Arial Cyr "/>
      <charset val="204"/>
    </font>
    <font>
      <sz val="11"/>
      <name val="Arial Cyr"/>
      <family val="2"/>
      <charset val="204"/>
    </font>
    <font>
      <b/>
      <sz val="11"/>
      <color rgb="FFFF0000"/>
      <name val="Arial Cyr "/>
      <charset val="204"/>
    </font>
    <font>
      <sz val="11"/>
      <color rgb="FFFF0000"/>
      <name val="Arial Cyr"/>
      <charset val="204"/>
    </font>
    <font>
      <sz val="11"/>
      <color rgb="FFFF0000"/>
      <name val="Arial Cyr 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6" fillId="0" borderId="2" xfId="1" applyFont="1" applyBorder="1" applyAlignment="1">
      <alignment horizontal="center"/>
    </xf>
    <xf numFmtId="0" fontId="5" fillId="0" borderId="3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4" xfId="1" applyNumberFormat="1" applyFont="1" applyBorder="1"/>
    <xf numFmtId="0" fontId="5" fillId="0" borderId="2" xfId="1" applyFont="1" applyBorder="1"/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8" xfId="1" applyFont="1" applyBorder="1"/>
    <xf numFmtId="0" fontId="3" fillId="0" borderId="1" xfId="1" applyFont="1" applyBorder="1"/>
    <xf numFmtId="0" fontId="3" fillId="0" borderId="9" xfId="1" applyFont="1" applyBorder="1"/>
    <xf numFmtId="0" fontId="3" fillId="0" borderId="10" xfId="1" applyFont="1" applyBorder="1" applyAlignment="1"/>
    <xf numFmtId="0" fontId="5" fillId="0" borderId="11" xfId="1" applyFont="1" applyBorder="1"/>
    <xf numFmtId="0" fontId="5" fillId="0" borderId="12" xfId="1" applyFont="1" applyBorder="1"/>
    <xf numFmtId="0" fontId="3" fillId="0" borderId="0" xfId="1" applyFont="1" applyBorder="1"/>
    <xf numFmtId="0" fontId="5" fillId="0" borderId="13" xfId="1" applyFont="1" applyBorder="1"/>
    <xf numFmtId="2" fontId="8" fillId="0" borderId="14" xfId="0" applyNumberFormat="1" applyFont="1" applyBorder="1"/>
    <xf numFmtId="0" fontId="4" fillId="0" borderId="0" xfId="0" applyFont="1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2" fontId="4" fillId="0" borderId="0" xfId="0" applyNumberFormat="1" applyFont="1"/>
    <xf numFmtId="2" fontId="5" fillId="0" borderId="3" xfId="1" applyNumberFormat="1" applyFont="1" applyFill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7" xfId="1" applyFont="1" applyFill="1" applyBorder="1"/>
    <xf numFmtId="0" fontId="3" fillId="0" borderId="19" xfId="1" applyFont="1" applyBorder="1"/>
    <xf numFmtId="2" fontId="3" fillId="0" borderId="20" xfId="1" applyNumberFormat="1" applyFont="1" applyBorder="1"/>
    <xf numFmtId="0" fontId="3" fillId="0" borderId="21" xfId="1" applyFont="1" applyFill="1" applyBorder="1"/>
    <xf numFmtId="2" fontId="5" fillId="0" borderId="3" xfId="1" applyNumberFormat="1" applyFont="1" applyBorder="1"/>
    <xf numFmtId="0" fontId="3" fillId="0" borderId="22" xfId="1" applyFont="1" applyBorder="1"/>
    <xf numFmtId="2" fontId="7" fillId="0" borderId="23" xfId="1" applyNumberFormat="1" applyFont="1" applyBorder="1"/>
    <xf numFmtId="2" fontId="5" fillId="0" borderId="24" xfId="1" applyNumberFormat="1" applyFont="1" applyBorder="1"/>
    <xf numFmtId="0" fontId="5" fillId="0" borderId="17" xfId="1" applyFont="1" applyBorder="1"/>
    <xf numFmtId="2" fontId="5" fillId="0" borderId="25" xfId="1" applyNumberFormat="1" applyFont="1" applyBorder="1"/>
    <xf numFmtId="2" fontId="3" fillId="0" borderId="26" xfId="1" applyNumberFormat="1" applyFont="1" applyBorder="1"/>
    <xf numFmtId="0" fontId="5" fillId="0" borderId="21" xfId="1" applyFont="1" applyFill="1" applyBorder="1"/>
    <xf numFmtId="0" fontId="5" fillId="0" borderId="16" xfId="1" applyFont="1" applyBorder="1"/>
    <xf numFmtId="0" fontId="5" fillId="0" borderId="22" xfId="1" applyFont="1" applyBorder="1"/>
    <xf numFmtId="0" fontId="5" fillId="0" borderId="17" xfId="1" applyFont="1" applyFill="1" applyBorder="1"/>
    <xf numFmtId="0" fontId="5" fillId="0" borderId="18" xfId="1" applyFont="1" applyBorder="1"/>
    <xf numFmtId="2" fontId="7" fillId="0" borderId="27" xfId="1" applyNumberFormat="1" applyFont="1" applyBorder="1"/>
    <xf numFmtId="0" fontId="3" fillId="0" borderId="27" xfId="1" applyFont="1" applyBorder="1"/>
    <xf numFmtId="2" fontId="3" fillId="0" borderId="28" xfId="1" applyNumberFormat="1" applyFont="1" applyBorder="1"/>
    <xf numFmtId="0" fontId="5" fillId="0" borderId="27" xfId="1" applyFont="1" applyBorder="1"/>
    <xf numFmtId="2" fontId="5" fillId="0" borderId="28" xfId="1" applyNumberFormat="1" applyFont="1" applyBorder="1"/>
    <xf numFmtId="2" fontId="3" fillId="0" borderId="27" xfId="1" applyNumberFormat="1" applyFont="1" applyBorder="1"/>
    <xf numFmtId="2" fontId="3" fillId="0" borderId="18" xfId="1" applyNumberFormat="1" applyFont="1" applyBorder="1"/>
    <xf numFmtId="0" fontId="5" fillId="0" borderId="0" xfId="1" applyFont="1" applyFill="1" applyBorder="1"/>
    <xf numFmtId="0" fontId="5" fillId="0" borderId="16" xfId="1" applyFont="1" applyFill="1" applyBorder="1"/>
    <xf numFmtId="0" fontId="3" fillId="0" borderId="0" xfId="1" applyFont="1" applyFill="1" applyBorder="1"/>
    <xf numFmtId="0" fontId="3" fillId="0" borderId="29" xfId="1" applyFont="1" applyFill="1" applyBorder="1"/>
    <xf numFmtId="2" fontId="9" fillId="0" borderId="30" xfId="1" applyNumberFormat="1" applyFont="1" applyBorder="1"/>
    <xf numFmtId="2" fontId="9" fillId="0" borderId="27" xfId="1" applyNumberFormat="1" applyFont="1" applyBorder="1"/>
    <xf numFmtId="0" fontId="5" fillId="2" borderId="31" xfId="1" applyFont="1" applyFill="1" applyBorder="1"/>
    <xf numFmtId="0" fontId="3" fillId="2" borderId="5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34" xfId="1" applyFont="1" applyFill="1" applyBorder="1"/>
    <xf numFmtId="0" fontId="3" fillId="2" borderId="35" xfId="1" applyFont="1" applyFill="1" applyBorder="1"/>
    <xf numFmtId="0" fontId="3" fillId="2" borderId="36" xfId="1" applyFont="1" applyFill="1" applyBorder="1"/>
    <xf numFmtId="2" fontId="5" fillId="0" borderId="18" xfId="1" applyNumberFormat="1" applyFont="1" applyBorder="1"/>
    <xf numFmtId="2" fontId="7" fillId="0" borderId="30" xfId="1" applyNumberFormat="1" applyFont="1" applyBorder="1"/>
    <xf numFmtId="0" fontId="3" fillId="0" borderId="28" xfId="1" applyFont="1" applyBorder="1"/>
    <xf numFmtId="0" fontId="11" fillId="0" borderId="0" xfId="1" applyFont="1" applyBorder="1"/>
    <xf numFmtId="2" fontId="11" fillId="0" borderId="4" xfId="1" applyNumberFormat="1" applyFont="1" applyBorder="1"/>
    <xf numFmtId="2" fontId="11" fillId="0" borderId="35" xfId="1" applyNumberFormat="1" applyFont="1" applyBorder="1"/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13" fillId="0" borderId="0" xfId="1" applyFont="1" applyFill="1" applyBorder="1"/>
    <xf numFmtId="2" fontId="13" fillId="0" borderId="4" xfId="1" applyNumberFormat="1" applyFont="1" applyFill="1" applyBorder="1"/>
    <xf numFmtId="0" fontId="5" fillId="0" borderId="0" xfId="0" applyFont="1"/>
    <xf numFmtId="0" fontId="5" fillId="0" borderId="0" xfId="1" applyFont="1" applyBorder="1" applyAlignment="1">
      <alignment horizontal="center"/>
    </xf>
    <xf numFmtId="0" fontId="14" fillId="0" borderId="3" xfId="1" applyFont="1" applyBorder="1"/>
    <xf numFmtId="0" fontId="14" fillId="0" borderId="0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wrapText="1"/>
    </xf>
    <xf numFmtId="0" fontId="3" fillId="2" borderId="44" xfId="1" applyFont="1" applyFill="1" applyBorder="1" applyAlignment="1">
      <alignment horizontal="center" wrapText="1"/>
    </xf>
    <xf numFmtId="0" fontId="3" fillId="2" borderId="37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2" borderId="37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38" xfId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14" fillId="0" borderId="50" xfId="1" applyFont="1" applyBorder="1" applyAlignment="1">
      <alignment horizontal="center"/>
    </xf>
    <xf numFmtId="0" fontId="5" fillId="0" borderId="51" xfId="1" applyFont="1" applyBorder="1" applyAlignment="1">
      <alignment horizontal="center"/>
    </xf>
    <xf numFmtId="0" fontId="5" fillId="0" borderId="52" xfId="1" applyFont="1" applyBorder="1" applyAlignment="1">
      <alignment horizontal="center"/>
    </xf>
    <xf numFmtId="0" fontId="3" fillId="2" borderId="47" xfId="1" applyFont="1" applyFill="1" applyBorder="1" applyAlignment="1">
      <alignment horizontal="center"/>
    </xf>
    <xf numFmtId="2" fontId="7" fillId="0" borderId="27" xfId="1" applyNumberFormat="1" applyFont="1" applyFill="1" applyBorder="1"/>
    <xf numFmtId="0" fontId="15" fillId="0" borderId="3" xfId="1" applyFont="1" applyFill="1" applyBorder="1"/>
    <xf numFmtId="2" fontId="15" fillId="0" borderId="3" xfId="1" applyNumberFormat="1" applyFont="1" applyFill="1" applyBorder="1"/>
    <xf numFmtId="0" fontId="14" fillId="0" borderId="3" xfId="1" applyFont="1" applyBorder="1" applyAlignment="1"/>
    <xf numFmtId="0" fontId="5" fillId="0" borderId="0" xfId="1" applyFont="1" applyBorder="1" applyAlignment="1"/>
    <xf numFmtId="0" fontId="5" fillId="0" borderId="13" xfId="1" applyFont="1" applyBorder="1" applyAlignment="1"/>
    <xf numFmtId="0" fontId="5" fillId="0" borderId="3" xfId="1" applyFont="1" applyBorder="1" applyAlignment="1"/>
    <xf numFmtId="0" fontId="14" fillId="0" borderId="0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topLeftCell="A109" zoomScale="75" zoomScaleNormal="75" workbookViewId="0">
      <selection activeCell="J127" sqref="J127"/>
    </sheetView>
  </sheetViews>
  <sheetFormatPr defaultRowHeight="14.25"/>
  <cols>
    <col min="1" max="1" width="19.85546875" style="3" customWidth="1"/>
    <col min="2" max="4" width="9.140625" style="3"/>
    <col min="5" max="5" width="11.42578125" style="3" customWidth="1"/>
    <col min="6" max="6" width="34" style="3" customWidth="1"/>
    <col min="7" max="7" width="11.85546875" style="3" customWidth="1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5.85546875" style="3" customWidth="1"/>
    <col min="14" max="14" width="11.28515625" style="3" customWidth="1"/>
    <col min="15" max="16" width="9.140625" style="3"/>
    <col min="17" max="17" width="9" style="3" customWidth="1"/>
    <col min="18" max="18" width="9.85546875" style="3" customWidth="1"/>
    <col min="19" max="19" width="9.5703125" style="3" customWidth="1"/>
    <col min="20" max="20" width="10.85546875" style="3" customWidth="1"/>
    <col min="21" max="16384" width="9.140625" style="3"/>
  </cols>
  <sheetData>
    <row r="1" spans="1:20" ht="24.95" customHeight="1" thickBot="1">
      <c r="A1" s="88" t="s">
        <v>9</v>
      </c>
      <c r="B1" s="88"/>
      <c r="C1" s="88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4.95" customHeight="1" thickBot="1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20" ht="24.95" customHeight="1" thickBot="1">
      <c r="A3" s="59"/>
      <c r="B3" s="89" t="s">
        <v>19</v>
      </c>
      <c r="C3" s="90"/>
      <c r="D3" s="90"/>
      <c r="E3" s="90"/>
      <c r="F3" s="90"/>
      <c r="G3" s="90"/>
      <c r="H3" s="91"/>
      <c r="I3" s="92" t="s">
        <v>22</v>
      </c>
      <c r="J3" s="93"/>
      <c r="K3" s="93"/>
      <c r="L3" s="93"/>
      <c r="M3" s="93"/>
      <c r="N3" s="93"/>
      <c r="O3" s="94" t="s">
        <v>23</v>
      </c>
      <c r="P3" s="95"/>
      <c r="Q3" s="95"/>
      <c r="R3" s="95"/>
      <c r="S3" s="95"/>
      <c r="T3" s="96"/>
    </row>
    <row r="4" spans="1:20" ht="24.95" customHeight="1" thickBot="1">
      <c r="A4" s="60" t="s">
        <v>1</v>
      </c>
      <c r="B4" s="85" t="s">
        <v>2</v>
      </c>
      <c r="C4" s="85"/>
      <c r="D4" s="85"/>
      <c r="E4" s="85"/>
      <c r="F4" s="85"/>
      <c r="G4" s="61" t="s">
        <v>3</v>
      </c>
      <c r="H4" s="62" t="s">
        <v>4</v>
      </c>
      <c r="I4" s="86" t="s">
        <v>2</v>
      </c>
      <c r="J4" s="86"/>
      <c r="K4" s="86"/>
      <c r="L4" s="86"/>
      <c r="M4" s="86"/>
      <c r="N4" s="63" t="s">
        <v>4</v>
      </c>
      <c r="O4" s="87" t="s">
        <v>2</v>
      </c>
      <c r="P4" s="87"/>
      <c r="Q4" s="87"/>
      <c r="R4" s="87"/>
      <c r="S4" s="87"/>
      <c r="T4" s="64" t="s">
        <v>4</v>
      </c>
    </row>
    <row r="5" spans="1:20" ht="24.95" customHeight="1">
      <c r="A5" s="4" t="s">
        <v>27</v>
      </c>
      <c r="B5" s="5" t="s">
        <v>44</v>
      </c>
      <c r="C5" s="6"/>
      <c r="D5" s="6"/>
      <c r="E5" s="7"/>
      <c r="F5" s="7"/>
      <c r="G5" s="8"/>
      <c r="H5" s="27">
        <f>118.46*5</f>
        <v>592.29999999999995</v>
      </c>
      <c r="I5" s="56" t="s">
        <v>24</v>
      </c>
      <c r="J5" s="29"/>
      <c r="K5" s="29"/>
      <c r="L5" s="29"/>
      <c r="M5" s="29"/>
      <c r="N5" s="57">
        <v>2409.1</v>
      </c>
      <c r="O5" s="41"/>
      <c r="P5" s="42"/>
      <c r="Q5" s="42"/>
      <c r="R5" s="42"/>
      <c r="S5" s="42"/>
      <c r="T5" s="67"/>
    </row>
    <row r="6" spans="1:20" ht="24.95" customHeight="1">
      <c r="A6" s="4"/>
      <c r="B6" s="5"/>
      <c r="C6" s="6"/>
      <c r="D6" s="6"/>
      <c r="E6" s="7"/>
      <c r="F6" s="7"/>
      <c r="G6" s="8"/>
      <c r="H6" s="27"/>
      <c r="I6" s="30" t="s">
        <v>25</v>
      </c>
      <c r="J6" s="19"/>
      <c r="K6" s="19"/>
      <c r="L6" s="19"/>
      <c r="M6" s="19"/>
      <c r="N6" s="58">
        <v>120</v>
      </c>
      <c r="O6" s="44"/>
      <c r="P6" s="6"/>
      <c r="Q6" s="6"/>
      <c r="R6" s="6"/>
      <c r="S6" s="6"/>
      <c r="T6" s="46"/>
    </row>
    <row r="7" spans="1:20" ht="24.95" customHeight="1">
      <c r="A7" s="4"/>
      <c r="B7" s="81"/>
      <c r="C7" s="82"/>
      <c r="D7" s="82"/>
      <c r="E7" s="82"/>
      <c r="F7" s="83"/>
      <c r="G7" s="8"/>
      <c r="H7" s="27"/>
      <c r="I7" s="30" t="s">
        <v>26</v>
      </c>
      <c r="J7" s="19"/>
      <c r="K7" s="19"/>
      <c r="L7" s="19"/>
      <c r="M7" s="19"/>
      <c r="N7" s="58">
        <v>800</v>
      </c>
      <c r="O7" s="44"/>
      <c r="P7" s="6"/>
      <c r="Q7" s="6"/>
      <c r="R7" s="6"/>
      <c r="S7" s="6"/>
      <c r="T7" s="46"/>
    </row>
    <row r="8" spans="1:20" ht="24.95" customHeight="1">
      <c r="A8" s="4"/>
      <c r="B8" s="5"/>
      <c r="C8" s="6"/>
      <c r="D8" s="6"/>
      <c r="E8" s="7"/>
      <c r="F8" s="7"/>
      <c r="G8" s="8"/>
      <c r="H8" s="27"/>
      <c r="I8" s="44" t="s">
        <v>45</v>
      </c>
      <c r="J8" s="19"/>
      <c r="K8" s="19"/>
      <c r="L8" s="19"/>
      <c r="M8" s="19"/>
      <c r="N8" s="115">
        <v>2002.59</v>
      </c>
      <c r="O8" s="30"/>
      <c r="P8" s="19"/>
      <c r="Q8" s="19"/>
      <c r="R8" s="19"/>
      <c r="S8" s="19"/>
      <c r="T8" s="46"/>
    </row>
    <row r="9" spans="1:20" ht="24.95" customHeight="1" thickBot="1">
      <c r="A9" s="9"/>
      <c r="B9" s="5"/>
      <c r="C9" s="6"/>
      <c r="D9" s="6"/>
      <c r="E9" s="7"/>
      <c r="F9" s="7"/>
      <c r="G9" s="8"/>
      <c r="H9" s="27"/>
      <c r="I9" s="44"/>
      <c r="J9" s="6"/>
      <c r="K9" s="6"/>
      <c r="L9" s="6"/>
      <c r="M9" s="6"/>
      <c r="N9" s="49"/>
      <c r="O9" s="30"/>
      <c r="P9" s="19"/>
      <c r="Q9" s="19"/>
      <c r="R9" s="19"/>
      <c r="S9" s="19"/>
      <c r="T9" s="68"/>
    </row>
    <row r="10" spans="1:20" ht="24.95" customHeight="1" thickBot="1">
      <c r="A10" s="10"/>
      <c r="B10" s="11"/>
      <c r="C10" s="12"/>
      <c r="D10" s="12"/>
      <c r="E10" s="12"/>
      <c r="F10" s="13"/>
      <c r="G10" s="11"/>
      <c r="H10" s="28">
        <f>SUM(H5:H9)</f>
        <v>592.29999999999995</v>
      </c>
      <c r="I10" s="31"/>
      <c r="J10" s="14"/>
      <c r="K10" s="14"/>
      <c r="L10" s="14"/>
      <c r="M10" s="14"/>
      <c r="N10" s="32">
        <f>SUM(N5:N9)</f>
        <v>5331.69</v>
      </c>
      <c r="O10" s="31"/>
      <c r="P10" s="14"/>
      <c r="Q10" s="14"/>
      <c r="R10" s="14"/>
      <c r="S10" s="14"/>
      <c r="T10" s="32">
        <f>SUM(T5:T9)</f>
        <v>0</v>
      </c>
    </row>
    <row r="11" spans="1:20" ht="24.95" customHeight="1" thickBot="1">
      <c r="A11" s="88" t="str">
        <f>A1</f>
        <v>пр.Ленина д.23</v>
      </c>
      <c r="B11" s="88"/>
      <c r="C11" s="88"/>
      <c r="D11" s="1"/>
      <c r="E11" s="1"/>
      <c r="F11" s="1"/>
      <c r="G11" s="1"/>
      <c r="H11" s="1"/>
      <c r="I11" s="16"/>
      <c r="J11" s="16"/>
      <c r="K11" s="16"/>
      <c r="L11" s="16"/>
      <c r="M11" s="16"/>
      <c r="N11" s="16"/>
    </row>
    <row r="12" spans="1:20" ht="24.95" customHeight="1" thickBot="1">
      <c r="A12" s="105" t="s">
        <v>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1:20" ht="24.95" customHeight="1" thickBot="1">
      <c r="A13" s="59"/>
      <c r="B13" s="89" t="s">
        <v>19</v>
      </c>
      <c r="C13" s="90"/>
      <c r="D13" s="90"/>
      <c r="E13" s="90"/>
      <c r="F13" s="90"/>
      <c r="G13" s="90"/>
      <c r="H13" s="91"/>
      <c r="I13" s="92" t="s">
        <v>22</v>
      </c>
      <c r="J13" s="93"/>
      <c r="K13" s="93"/>
      <c r="L13" s="93"/>
      <c r="M13" s="93"/>
      <c r="N13" s="93"/>
      <c r="O13" s="94" t="s">
        <v>23</v>
      </c>
      <c r="P13" s="95"/>
      <c r="Q13" s="95"/>
      <c r="R13" s="95"/>
      <c r="S13" s="95"/>
      <c r="T13" s="96"/>
    </row>
    <row r="14" spans="1:20" ht="24.95" customHeight="1" thickBot="1">
      <c r="A14" s="60" t="s">
        <v>1</v>
      </c>
      <c r="B14" s="85" t="s">
        <v>2</v>
      </c>
      <c r="C14" s="85"/>
      <c r="D14" s="85"/>
      <c r="E14" s="85"/>
      <c r="F14" s="85"/>
      <c r="G14" s="61" t="s">
        <v>3</v>
      </c>
      <c r="H14" s="62" t="s">
        <v>4</v>
      </c>
      <c r="I14" s="114" t="s">
        <v>2</v>
      </c>
      <c r="J14" s="114"/>
      <c r="K14" s="114"/>
      <c r="L14" s="114"/>
      <c r="M14" s="114"/>
      <c r="N14" s="65" t="s">
        <v>4</v>
      </c>
      <c r="O14" s="87" t="s">
        <v>2</v>
      </c>
      <c r="P14" s="87"/>
      <c r="Q14" s="87"/>
      <c r="R14" s="87"/>
      <c r="S14" s="87"/>
      <c r="T14" s="64" t="s">
        <v>4</v>
      </c>
    </row>
    <row r="15" spans="1:20" ht="24.95" customHeight="1">
      <c r="A15" s="4" t="s">
        <v>30</v>
      </c>
      <c r="B15" s="5" t="s">
        <v>33</v>
      </c>
      <c r="C15" s="6"/>
      <c r="D15" s="6"/>
      <c r="E15" s="7"/>
      <c r="F15" s="7"/>
      <c r="G15" s="8"/>
      <c r="H15" s="27">
        <v>1639.52</v>
      </c>
      <c r="I15" s="56" t="s">
        <v>24</v>
      </c>
      <c r="J15" s="29"/>
      <c r="K15" s="29"/>
      <c r="L15" s="29"/>
      <c r="M15" s="29"/>
      <c r="N15" s="57">
        <v>2409.1</v>
      </c>
      <c r="O15" s="41"/>
      <c r="P15" s="42"/>
      <c r="Q15" s="42"/>
      <c r="R15" s="42"/>
      <c r="S15" s="43"/>
      <c r="T15" s="36"/>
    </row>
    <row r="16" spans="1:20" ht="24.95" customHeight="1">
      <c r="A16" s="4"/>
      <c r="B16" s="5" t="s">
        <v>34</v>
      </c>
      <c r="C16" s="69"/>
      <c r="D16" s="69"/>
      <c r="E16" s="69"/>
      <c r="F16" s="69"/>
      <c r="G16" s="70"/>
      <c r="H16" s="71">
        <f>1356.52+10859.88</f>
        <v>12216.4</v>
      </c>
      <c r="I16" s="30" t="s">
        <v>25</v>
      </c>
      <c r="J16" s="19"/>
      <c r="K16" s="19"/>
      <c r="L16" s="19"/>
      <c r="M16" s="19"/>
      <c r="N16" s="58">
        <v>120</v>
      </c>
      <c r="O16" s="44"/>
      <c r="P16" s="6"/>
      <c r="Q16" s="6"/>
      <c r="R16" s="6"/>
      <c r="S16" s="6"/>
      <c r="T16" s="46"/>
    </row>
    <row r="17" spans="1:20" ht="24.95" customHeight="1">
      <c r="A17" s="9"/>
      <c r="B17" s="5"/>
      <c r="C17" s="6"/>
      <c r="D17" s="6"/>
      <c r="E17" s="6"/>
      <c r="F17" s="6"/>
      <c r="G17" s="8"/>
      <c r="H17" s="34"/>
      <c r="I17" s="30" t="s">
        <v>26</v>
      </c>
      <c r="J17" s="19"/>
      <c r="K17" s="19"/>
      <c r="L17" s="19"/>
      <c r="M17" s="19"/>
      <c r="N17" s="58">
        <v>800</v>
      </c>
      <c r="O17" s="44"/>
      <c r="P17" s="6"/>
      <c r="Q17" s="6"/>
      <c r="R17" s="6"/>
      <c r="S17" s="6"/>
      <c r="T17" s="49"/>
    </row>
    <row r="18" spans="1:20" ht="24.95" customHeight="1">
      <c r="A18" s="9"/>
      <c r="B18" s="81"/>
      <c r="C18" s="82"/>
      <c r="D18" s="82"/>
      <c r="E18" s="82"/>
      <c r="F18" s="83"/>
      <c r="G18" s="8"/>
      <c r="H18" s="34"/>
      <c r="I18" s="44" t="s">
        <v>45</v>
      </c>
      <c r="J18" s="19"/>
      <c r="K18" s="19"/>
      <c r="L18" s="19"/>
      <c r="M18" s="19"/>
      <c r="N18" s="49">
        <v>2002.59</v>
      </c>
      <c r="O18" s="44"/>
      <c r="P18" s="6"/>
      <c r="Q18" s="6"/>
      <c r="R18" s="6"/>
      <c r="S18" s="6"/>
      <c r="T18" s="49"/>
    </row>
    <row r="19" spans="1:20" ht="24.95" customHeight="1" thickBot="1">
      <c r="A19" s="9"/>
      <c r="B19" s="5"/>
      <c r="C19" s="6"/>
      <c r="D19" s="6"/>
      <c r="E19" s="6"/>
      <c r="F19" s="6"/>
      <c r="G19" s="8"/>
      <c r="H19" s="34"/>
      <c r="I19" s="30"/>
      <c r="J19" s="19"/>
      <c r="K19" s="19"/>
      <c r="L19" s="19"/>
      <c r="M19" s="19"/>
      <c r="N19" s="48"/>
      <c r="O19" s="44"/>
      <c r="P19" s="6"/>
      <c r="Q19" s="6"/>
      <c r="R19" s="6"/>
      <c r="S19" s="6"/>
      <c r="T19" s="50"/>
    </row>
    <row r="20" spans="1:20" ht="24.95" customHeight="1" thickBot="1">
      <c r="A20" s="10"/>
      <c r="B20" s="11"/>
      <c r="C20" s="12"/>
      <c r="D20" s="12"/>
      <c r="E20" s="12"/>
      <c r="F20" s="17"/>
      <c r="G20" s="18"/>
      <c r="H20" s="28">
        <f>SUM(H15:H19)</f>
        <v>13855.92</v>
      </c>
      <c r="I20" s="31"/>
      <c r="J20" s="14"/>
      <c r="K20" s="14"/>
      <c r="L20" s="14"/>
      <c r="M20" s="14"/>
      <c r="N20" s="32">
        <f>SUM(N15:N19)</f>
        <v>5331.69</v>
      </c>
      <c r="O20" s="31"/>
      <c r="P20" s="14"/>
      <c r="Q20" s="14"/>
      <c r="R20" s="14"/>
      <c r="S20" s="14"/>
      <c r="T20" s="32">
        <f>SUM(T15:T19)</f>
        <v>0</v>
      </c>
    </row>
    <row r="21" spans="1:20" ht="24.95" customHeight="1" thickBot="1">
      <c r="A21" s="88" t="str">
        <f>A1</f>
        <v>пр.Ленина д.23</v>
      </c>
      <c r="B21" s="88"/>
      <c r="C21" s="88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</row>
    <row r="22" spans="1:20" ht="24.95" customHeight="1" thickBot="1">
      <c r="A22" s="105" t="s">
        <v>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20" ht="24.95" customHeight="1" thickBot="1">
      <c r="A23" s="59"/>
      <c r="B23" s="89" t="s">
        <v>19</v>
      </c>
      <c r="C23" s="90"/>
      <c r="D23" s="90"/>
      <c r="E23" s="90"/>
      <c r="F23" s="90"/>
      <c r="G23" s="90"/>
      <c r="H23" s="91"/>
      <c r="I23" s="92" t="s">
        <v>22</v>
      </c>
      <c r="J23" s="93"/>
      <c r="K23" s="93"/>
      <c r="L23" s="93"/>
      <c r="M23" s="93"/>
      <c r="N23" s="93"/>
      <c r="O23" s="94" t="s">
        <v>23</v>
      </c>
      <c r="P23" s="95"/>
      <c r="Q23" s="95"/>
      <c r="R23" s="95"/>
      <c r="S23" s="95"/>
      <c r="T23" s="96"/>
    </row>
    <row r="24" spans="1:20" ht="24.95" customHeight="1" thickBot="1">
      <c r="A24" s="60" t="s">
        <v>1</v>
      </c>
      <c r="B24" s="85" t="s">
        <v>2</v>
      </c>
      <c r="C24" s="85"/>
      <c r="D24" s="85"/>
      <c r="E24" s="85"/>
      <c r="F24" s="85"/>
      <c r="G24" s="61" t="s">
        <v>3</v>
      </c>
      <c r="H24" s="62" t="s">
        <v>4</v>
      </c>
      <c r="I24" s="86" t="s">
        <v>2</v>
      </c>
      <c r="J24" s="86"/>
      <c r="K24" s="86"/>
      <c r="L24" s="86"/>
      <c r="M24" s="86"/>
      <c r="N24" s="63" t="s">
        <v>4</v>
      </c>
      <c r="O24" s="87" t="s">
        <v>2</v>
      </c>
      <c r="P24" s="87"/>
      <c r="Q24" s="87"/>
      <c r="R24" s="87"/>
      <c r="S24" s="87"/>
      <c r="T24" s="64" t="s">
        <v>4</v>
      </c>
    </row>
    <row r="25" spans="1:20" ht="24.95" customHeight="1">
      <c r="A25" s="4" t="s">
        <v>28</v>
      </c>
      <c r="B25" s="5" t="s">
        <v>46</v>
      </c>
      <c r="C25" s="6"/>
      <c r="D25" s="6"/>
      <c r="E25" s="7"/>
      <c r="F25" s="7"/>
      <c r="G25" s="8"/>
      <c r="H25" s="27">
        <v>660.83</v>
      </c>
      <c r="I25" s="56" t="s">
        <v>24</v>
      </c>
      <c r="J25" s="29"/>
      <c r="K25" s="29"/>
      <c r="L25" s="29"/>
      <c r="M25" s="29"/>
      <c r="N25" s="57">
        <v>2409.1</v>
      </c>
      <c r="O25" s="41"/>
      <c r="P25" s="42"/>
      <c r="Q25" s="42"/>
      <c r="R25" s="42"/>
      <c r="S25" s="43"/>
      <c r="T25" s="36"/>
    </row>
    <row r="26" spans="1:20" ht="24.95" customHeight="1">
      <c r="A26" s="9"/>
      <c r="B26" s="81"/>
      <c r="C26" s="82"/>
      <c r="D26" s="82"/>
      <c r="E26" s="82"/>
      <c r="F26" s="83"/>
      <c r="G26" s="8"/>
      <c r="H26" s="34"/>
      <c r="I26" s="30" t="s">
        <v>25</v>
      </c>
      <c r="J26" s="19"/>
      <c r="K26" s="19"/>
      <c r="L26" s="19"/>
      <c r="M26" s="19"/>
      <c r="N26" s="58">
        <v>120</v>
      </c>
      <c r="O26" s="44"/>
      <c r="P26" s="6"/>
      <c r="Q26" s="6"/>
      <c r="R26" s="6"/>
      <c r="S26" s="6"/>
      <c r="T26" s="49"/>
    </row>
    <row r="27" spans="1:20" ht="24.95" customHeight="1">
      <c r="A27" s="9"/>
      <c r="B27" s="5"/>
      <c r="C27" s="6"/>
      <c r="D27" s="6"/>
      <c r="E27" s="7"/>
      <c r="F27" s="7"/>
      <c r="G27" s="8"/>
      <c r="H27" s="34"/>
      <c r="I27" s="30" t="s">
        <v>26</v>
      </c>
      <c r="J27" s="19"/>
      <c r="K27" s="19"/>
      <c r="L27" s="19"/>
      <c r="M27" s="19"/>
      <c r="N27" s="58">
        <v>800</v>
      </c>
      <c r="O27" s="44"/>
      <c r="P27" s="6"/>
      <c r="Q27" s="6"/>
      <c r="R27" s="6"/>
      <c r="S27" s="20"/>
      <c r="T27" s="45"/>
    </row>
    <row r="28" spans="1:20" ht="24.95" customHeight="1">
      <c r="A28" s="9"/>
      <c r="B28" s="5"/>
      <c r="C28" s="6"/>
      <c r="D28" s="6"/>
      <c r="E28" s="7"/>
      <c r="F28" s="7"/>
      <c r="G28" s="8"/>
      <c r="H28" s="34"/>
      <c r="I28" s="44"/>
      <c r="J28" s="6"/>
      <c r="K28" s="6"/>
      <c r="L28" s="6"/>
      <c r="M28" s="6"/>
      <c r="N28" s="46"/>
      <c r="O28" s="44"/>
      <c r="P28" s="6"/>
      <c r="Q28" s="6"/>
      <c r="R28" s="6"/>
      <c r="S28" s="20"/>
      <c r="T28" s="45"/>
    </row>
    <row r="29" spans="1:20" ht="24.95" customHeight="1" thickBot="1">
      <c r="A29" s="9"/>
      <c r="B29" s="5"/>
      <c r="C29" s="6"/>
      <c r="D29" s="6"/>
      <c r="E29" s="6"/>
      <c r="F29" s="6"/>
      <c r="G29" s="8"/>
      <c r="H29" s="34"/>
      <c r="I29" s="38"/>
      <c r="J29" s="6"/>
      <c r="K29" s="6"/>
      <c r="L29" s="6"/>
      <c r="M29" s="20"/>
      <c r="N29" s="39"/>
      <c r="O29" s="38"/>
      <c r="P29" s="6"/>
      <c r="Q29" s="6"/>
      <c r="R29" s="6"/>
      <c r="S29" s="20"/>
      <c r="T29" s="39"/>
    </row>
    <row r="30" spans="1:20" ht="24.95" customHeight="1" thickBot="1">
      <c r="A30" s="10"/>
      <c r="B30" s="11"/>
      <c r="C30" s="12"/>
      <c r="D30" s="12"/>
      <c r="E30" s="12"/>
      <c r="F30" s="17"/>
      <c r="G30" s="11"/>
      <c r="H30" s="28">
        <f>SUM(H25:H29)</f>
        <v>660.83</v>
      </c>
      <c r="I30" s="31"/>
      <c r="J30" s="14"/>
      <c r="K30" s="14"/>
      <c r="L30" s="14"/>
      <c r="M30" s="15"/>
      <c r="N30" s="40">
        <f>SUM(N25:N29)</f>
        <v>3329.1</v>
      </c>
      <c r="O30" s="31"/>
      <c r="P30" s="14"/>
      <c r="Q30" s="14"/>
      <c r="R30" s="14"/>
      <c r="S30" s="15"/>
      <c r="T30" s="40">
        <f>SUM(T25:T29)</f>
        <v>0</v>
      </c>
    </row>
    <row r="31" spans="1:20" ht="24.95" customHeight="1" thickBot="1">
      <c r="A31" s="88" t="str">
        <f>A21</f>
        <v>пр.Ленина д.23</v>
      </c>
      <c r="B31" s="88"/>
      <c r="C31" s="88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</row>
    <row r="32" spans="1:20" ht="24.95" customHeight="1" thickBot="1">
      <c r="A32" s="105" t="s">
        <v>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</row>
    <row r="33" spans="1:20" ht="24.95" customHeight="1" thickBot="1">
      <c r="A33" s="59"/>
      <c r="B33" s="89" t="s">
        <v>19</v>
      </c>
      <c r="C33" s="90"/>
      <c r="D33" s="90"/>
      <c r="E33" s="90"/>
      <c r="F33" s="90"/>
      <c r="G33" s="90"/>
      <c r="H33" s="91"/>
      <c r="I33" s="92" t="s">
        <v>22</v>
      </c>
      <c r="J33" s="93"/>
      <c r="K33" s="93"/>
      <c r="L33" s="93"/>
      <c r="M33" s="93"/>
      <c r="N33" s="93"/>
      <c r="O33" s="94" t="s">
        <v>23</v>
      </c>
      <c r="P33" s="95"/>
      <c r="Q33" s="95"/>
      <c r="R33" s="95"/>
      <c r="S33" s="95"/>
      <c r="T33" s="96"/>
    </row>
    <row r="34" spans="1:20" ht="24.95" customHeight="1" thickBot="1">
      <c r="A34" s="60" t="s">
        <v>1</v>
      </c>
      <c r="B34" s="85" t="s">
        <v>2</v>
      </c>
      <c r="C34" s="85"/>
      <c r="D34" s="85"/>
      <c r="E34" s="85"/>
      <c r="F34" s="85"/>
      <c r="G34" s="61" t="s">
        <v>3</v>
      </c>
      <c r="H34" s="62" t="s">
        <v>4</v>
      </c>
      <c r="I34" s="86" t="s">
        <v>2</v>
      </c>
      <c r="J34" s="86"/>
      <c r="K34" s="86"/>
      <c r="L34" s="86"/>
      <c r="M34" s="86"/>
      <c r="N34" s="63" t="s">
        <v>4</v>
      </c>
      <c r="O34" s="87" t="s">
        <v>2</v>
      </c>
      <c r="P34" s="87"/>
      <c r="Q34" s="87"/>
      <c r="R34" s="87"/>
      <c r="S34" s="87"/>
      <c r="T34" s="64" t="s">
        <v>4</v>
      </c>
    </row>
    <row r="35" spans="1:20" ht="24.95" customHeight="1">
      <c r="A35" s="4" t="s">
        <v>29</v>
      </c>
      <c r="B35" s="5" t="s">
        <v>47</v>
      </c>
      <c r="C35" s="6"/>
      <c r="D35" s="6"/>
      <c r="E35" s="7"/>
      <c r="F35" s="7"/>
      <c r="G35" s="8"/>
      <c r="H35" s="27">
        <v>1002.69</v>
      </c>
      <c r="I35" s="56" t="s">
        <v>24</v>
      </c>
      <c r="J35" s="29"/>
      <c r="K35" s="29"/>
      <c r="L35" s="29"/>
      <c r="M35" s="29"/>
      <c r="N35" s="57">
        <v>2409.1</v>
      </c>
      <c r="O35" s="33"/>
      <c r="P35" s="29"/>
      <c r="Q35" s="29"/>
      <c r="R35" s="29"/>
      <c r="S35" s="35"/>
      <c r="T35" s="36"/>
    </row>
    <row r="36" spans="1:20" ht="24.95" customHeight="1">
      <c r="A36" s="9"/>
      <c r="B36" s="111"/>
      <c r="C36" s="112"/>
      <c r="D36" s="112"/>
      <c r="E36" s="112"/>
      <c r="F36" s="113"/>
      <c r="G36" s="8"/>
      <c r="H36" s="34"/>
      <c r="I36" s="30" t="s">
        <v>25</v>
      </c>
      <c r="J36" s="19"/>
      <c r="K36" s="19"/>
      <c r="L36" s="19"/>
      <c r="M36" s="19"/>
      <c r="N36" s="58">
        <v>120</v>
      </c>
      <c r="O36" s="30"/>
      <c r="P36" s="19"/>
      <c r="Q36" s="19"/>
      <c r="R36" s="19"/>
      <c r="S36" s="19"/>
      <c r="T36" s="47"/>
    </row>
    <row r="37" spans="1:20" ht="24.95" customHeight="1">
      <c r="A37" s="9"/>
      <c r="B37" s="5"/>
      <c r="C37" s="6"/>
      <c r="D37" s="6"/>
      <c r="E37" s="6"/>
      <c r="F37" s="6"/>
      <c r="G37" s="8"/>
      <c r="H37" s="34"/>
      <c r="I37" s="30" t="s">
        <v>26</v>
      </c>
      <c r="J37" s="19"/>
      <c r="K37" s="19"/>
      <c r="L37" s="19"/>
      <c r="M37" s="19"/>
      <c r="N37" s="58">
        <v>800</v>
      </c>
      <c r="O37" s="30"/>
      <c r="P37" s="19"/>
      <c r="Q37" s="19"/>
      <c r="R37" s="19"/>
      <c r="S37" s="19"/>
      <c r="T37" s="51"/>
    </row>
    <row r="38" spans="1:20" ht="24.95" customHeight="1" thickBot="1">
      <c r="A38" s="9"/>
      <c r="B38" s="5"/>
      <c r="C38" s="6"/>
      <c r="D38" s="6"/>
      <c r="E38" s="6"/>
      <c r="F38" s="6"/>
      <c r="G38" s="8"/>
      <c r="H38" s="34"/>
      <c r="I38" s="38"/>
      <c r="J38" s="6"/>
      <c r="K38" s="6"/>
      <c r="L38" s="6"/>
      <c r="M38" s="20"/>
      <c r="N38" s="39"/>
      <c r="O38" s="38"/>
      <c r="P38" s="6"/>
      <c r="Q38" s="6"/>
      <c r="R38" s="6"/>
      <c r="S38" s="20"/>
      <c r="T38" s="39"/>
    </row>
    <row r="39" spans="1:20" ht="24.95" customHeight="1" thickBot="1">
      <c r="A39" s="10"/>
      <c r="B39" s="11"/>
      <c r="C39" s="12"/>
      <c r="D39" s="12"/>
      <c r="E39" s="12"/>
      <c r="F39" s="17"/>
      <c r="G39" s="11"/>
      <c r="H39" s="28">
        <f>SUM(H35:H38)</f>
        <v>1002.69</v>
      </c>
      <c r="I39" s="31"/>
      <c r="J39" s="14"/>
      <c r="K39" s="14"/>
      <c r="L39" s="14"/>
      <c r="M39" s="15"/>
      <c r="N39" s="40">
        <f>SUM(N35:N38)</f>
        <v>3329.1</v>
      </c>
      <c r="O39" s="31"/>
      <c r="P39" s="14"/>
      <c r="Q39" s="14"/>
      <c r="R39" s="14"/>
      <c r="S39" s="15"/>
      <c r="T39" s="40">
        <f>SUM(T35:T38)</f>
        <v>0</v>
      </c>
    </row>
    <row r="40" spans="1:20" ht="24.95" customHeight="1" thickBot="1">
      <c r="A40" s="88" t="str">
        <f>A31</f>
        <v>пр.Ленина д.23</v>
      </c>
      <c r="B40" s="88"/>
      <c r="C40" s="88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</row>
    <row r="41" spans="1:20" ht="24.95" customHeight="1" thickBot="1">
      <c r="A41" s="105" t="s">
        <v>0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</row>
    <row r="42" spans="1:20" ht="24.95" customHeight="1" thickBot="1">
      <c r="A42" s="59"/>
      <c r="B42" s="89" t="s">
        <v>19</v>
      </c>
      <c r="C42" s="90"/>
      <c r="D42" s="90"/>
      <c r="E42" s="90"/>
      <c r="F42" s="90"/>
      <c r="G42" s="90"/>
      <c r="H42" s="91"/>
      <c r="I42" s="92" t="s">
        <v>22</v>
      </c>
      <c r="J42" s="93"/>
      <c r="K42" s="93"/>
      <c r="L42" s="93"/>
      <c r="M42" s="93"/>
      <c r="N42" s="93"/>
      <c r="O42" s="94" t="s">
        <v>23</v>
      </c>
      <c r="P42" s="95"/>
      <c r="Q42" s="95"/>
      <c r="R42" s="95"/>
      <c r="S42" s="95"/>
      <c r="T42" s="96"/>
    </row>
    <row r="43" spans="1:20" ht="24.95" customHeight="1" thickBot="1">
      <c r="A43" s="60" t="s">
        <v>1</v>
      </c>
      <c r="B43" s="85" t="s">
        <v>2</v>
      </c>
      <c r="C43" s="85"/>
      <c r="D43" s="85"/>
      <c r="E43" s="85"/>
      <c r="F43" s="85"/>
      <c r="G43" s="61" t="s">
        <v>3</v>
      </c>
      <c r="H43" s="62" t="s">
        <v>4</v>
      </c>
      <c r="I43" s="86" t="s">
        <v>2</v>
      </c>
      <c r="J43" s="86"/>
      <c r="K43" s="86"/>
      <c r="L43" s="86"/>
      <c r="M43" s="86"/>
      <c r="N43" s="63" t="s">
        <v>4</v>
      </c>
      <c r="O43" s="87" t="s">
        <v>2</v>
      </c>
      <c r="P43" s="87"/>
      <c r="Q43" s="87"/>
      <c r="R43" s="87"/>
      <c r="S43" s="87"/>
      <c r="T43" s="64" t="s">
        <v>4</v>
      </c>
    </row>
    <row r="44" spans="1:20" ht="24.95" customHeight="1">
      <c r="A44" s="4" t="s">
        <v>10</v>
      </c>
      <c r="B44" s="5" t="s">
        <v>44</v>
      </c>
      <c r="C44" s="6"/>
      <c r="D44" s="6"/>
      <c r="E44" s="7"/>
      <c r="F44" s="7"/>
      <c r="G44" s="8"/>
      <c r="H44" s="27">
        <f>118.46*5</f>
        <v>592.29999999999995</v>
      </c>
      <c r="I44" s="56" t="s">
        <v>24</v>
      </c>
      <c r="J44" s="29"/>
      <c r="K44" s="29"/>
      <c r="L44" s="29"/>
      <c r="M44" s="29"/>
      <c r="N44" s="57">
        <v>2409.1</v>
      </c>
      <c r="O44" s="41" t="s">
        <v>36</v>
      </c>
      <c r="P44" s="29"/>
      <c r="Q44" s="29"/>
      <c r="R44" s="29"/>
      <c r="S44" s="35"/>
      <c r="T44" s="36">
        <v>789.55</v>
      </c>
    </row>
    <row r="45" spans="1:20" ht="24.95" customHeight="1">
      <c r="A45" s="9"/>
      <c r="B45" s="5" t="s">
        <v>48</v>
      </c>
      <c r="C45" s="6"/>
      <c r="D45" s="6"/>
      <c r="E45" s="7"/>
      <c r="F45" s="7"/>
      <c r="G45" s="8"/>
      <c r="H45" s="34">
        <v>2155.3000000000002</v>
      </c>
      <c r="I45" s="30" t="s">
        <v>25</v>
      </c>
      <c r="J45" s="19"/>
      <c r="K45" s="19"/>
      <c r="L45" s="19"/>
      <c r="M45" s="19"/>
      <c r="N45" s="58">
        <v>120</v>
      </c>
      <c r="O45" s="30"/>
      <c r="P45" s="19"/>
      <c r="Q45" s="19"/>
      <c r="R45" s="19"/>
      <c r="S45" s="19"/>
      <c r="T45" s="47"/>
    </row>
    <row r="46" spans="1:20" ht="24.95" customHeight="1">
      <c r="A46" s="9"/>
      <c r="B46" s="81"/>
      <c r="C46" s="82"/>
      <c r="D46" s="82"/>
      <c r="E46" s="82"/>
      <c r="F46" s="83"/>
      <c r="G46" s="8"/>
      <c r="H46" s="34"/>
      <c r="I46" s="30" t="s">
        <v>26</v>
      </c>
      <c r="J46" s="19"/>
      <c r="K46" s="19"/>
      <c r="L46" s="19"/>
      <c r="M46" s="19"/>
      <c r="N46" s="58">
        <v>800</v>
      </c>
      <c r="O46" s="30"/>
      <c r="P46" s="19"/>
      <c r="Q46" s="19"/>
      <c r="R46" s="19"/>
      <c r="S46" s="19"/>
      <c r="T46" s="51"/>
    </row>
    <row r="47" spans="1:20" ht="24.95" customHeight="1">
      <c r="A47" s="9"/>
      <c r="B47" s="5"/>
      <c r="C47" s="6"/>
      <c r="D47" s="6"/>
      <c r="E47" s="6"/>
      <c r="F47" s="6"/>
      <c r="G47" s="8"/>
      <c r="H47" s="34"/>
      <c r="I47" s="44" t="s">
        <v>35</v>
      </c>
      <c r="J47" s="6"/>
      <c r="K47" s="6"/>
      <c r="L47" s="6"/>
      <c r="M47" s="20"/>
      <c r="N47" s="37">
        <v>1219.25</v>
      </c>
      <c r="O47" s="30"/>
      <c r="P47" s="6"/>
      <c r="Q47" s="6"/>
      <c r="R47" s="6"/>
      <c r="S47" s="20"/>
      <c r="T47" s="37"/>
    </row>
    <row r="48" spans="1:20" ht="24.95" customHeight="1">
      <c r="A48" s="9"/>
      <c r="B48" s="5"/>
      <c r="C48" s="6"/>
      <c r="D48" s="6"/>
      <c r="E48" s="6"/>
      <c r="F48" s="6"/>
      <c r="G48" s="8"/>
      <c r="H48" s="34"/>
      <c r="I48" s="44"/>
      <c r="J48" s="6"/>
      <c r="K48" s="6"/>
      <c r="L48" s="6"/>
      <c r="M48" s="20"/>
      <c r="N48" s="66"/>
      <c r="O48" s="30"/>
      <c r="P48" s="6"/>
      <c r="Q48" s="6"/>
      <c r="R48" s="6"/>
      <c r="S48" s="20"/>
      <c r="T48" s="66"/>
    </row>
    <row r="49" spans="1:20" ht="24.95" customHeight="1" thickBot="1">
      <c r="A49" s="9"/>
      <c r="B49" s="5"/>
      <c r="C49" s="6"/>
      <c r="D49" s="6"/>
      <c r="E49" s="6"/>
      <c r="F49" s="6"/>
      <c r="G49" s="8"/>
      <c r="H49" s="34"/>
      <c r="I49" s="44"/>
      <c r="J49" s="6"/>
      <c r="K49" s="6"/>
      <c r="L49" s="6"/>
      <c r="M49" s="20"/>
      <c r="N49" s="39"/>
      <c r="O49" s="38"/>
      <c r="P49" s="6"/>
      <c r="Q49" s="6"/>
      <c r="R49" s="6"/>
      <c r="S49" s="20"/>
      <c r="T49" s="39"/>
    </row>
    <row r="50" spans="1:20" ht="24.95" customHeight="1" thickBot="1">
      <c r="A50" s="10"/>
      <c r="B50" s="11"/>
      <c r="C50" s="12"/>
      <c r="D50" s="12"/>
      <c r="E50" s="12"/>
      <c r="F50" s="17"/>
      <c r="G50" s="11"/>
      <c r="H50" s="28">
        <f>SUM(H44:H49)</f>
        <v>2747.6000000000004</v>
      </c>
      <c r="I50" s="31"/>
      <c r="J50" s="14"/>
      <c r="K50" s="14"/>
      <c r="L50" s="14"/>
      <c r="M50" s="15"/>
      <c r="N50" s="40">
        <f>SUM(N44:N49)</f>
        <v>4548.3500000000004</v>
      </c>
      <c r="O50" s="31"/>
      <c r="P50" s="14"/>
      <c r="Q50" s="14"/>
      <c r="R50" s="14"/>
      <c r="S50" s="15"/>
      <c r="T50" s="40">
        <f>SUM(T44:T49)</f>
        <v>789.55</v>
      </c>
    </row>
    <row r="51" spans="1:20" ht="24.95" customHeight="1" thickBot="1">
      <c r="A51" s="88" t="str">
        <f>A40</f>
        <v>пр.Ленина д.23</v>
      </c>
      <c r="B51" s="88"/>
      <c r="C51" s="88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</row>
    <row r="52" spans="1:20" ht="24.95" customHeight="1" thickBot="1">
      <c r="A52" s="105" t="s">
        <v>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7"/>
    </row>
    <row r="53" spans="1:20" ht="24.95" customHeight="1" thickBot="1">
      <c r="A53" s="59"/>
      <c r="B53" s="89" t="s">
        <v>19</v>
      </c>
      <c r="C53" s="90"/>
      <c r="D53" s="90"/>
      <c r="E53" s="90"/>
      <c r="F53" s="90"/>
      <c r="G53" s="90"/>
      <c r="H53" s="91"/>
      <c r="I53" s="92" t="s">
        <v>22</v>
      </c>
      <c r="J53" s="93"/>
      <c r="K53" s="93"/>
      <c r="L53" s="93"/>
      <c r="M53" s="93"/>
      <c r="N53" s="93"/>
      <c r="O53" s="94" t="s">
        <v>23</v>
      </c>
      <c r="P53" s="95"/>
      <c r="Q53" s="95"/>
      <c r="R53" s="95"/>
      <c r="S53" s="95"/>
      <c r="T53" s="96"/>
    </row>
    <row r="54" spans="1:20" ht="24.95" customHeight="1" thickBot="1">
      <c r="A54" s="60" t="s">
        <v>1</v>
      </c>
      <c r="B54" s="85" t="s">
        <v>2</v>
      </c>
      <c r="C54" s="85"/>
      <c r="D54" s="85"/>
      <c r="E54" s="85"/>
      <c r="F54" s="85"/>
      <c r="G54" s="61" t="s">
        <v>3</v>
      </c>
      <c r="H54" s="62" t="s">
        <v>4</v>
      </c>
      <c r="I54" s="86" t="s">
        <v>2</v>
      </c>
      <c r="J54" s="86"/>
      <c r="K54" s="86"/>
      <c r="L54" s="86"/>
      <c r="M54" s="86"/>
      <c r="N54" s="63" t="s">
        <v>4</v>
      </c>
      <c r="O54" s="87" t="s">
        <v>2</v>
      </c>
      <c r="P54" s="87"/>
      <c r="Q54" s="87"/>
      <c r="R54" s="87"/>
      <c r="S54" s="87"/>
      <c r="T54" s="64" t="s">
        <v>4</v>
      </c>
    </row>
    <row r="55" spans="1:20" s="77" customFormat="1" ht="24.95" customHeight="1" thickBot="1">
      <c r="A55" s="74" t="s">
        <v>11</v>
      </c>
      <c r="B55" s="116" t="s">
        <v>37</v>
      </c>
      <c r="C55" s="75"/>
      <c r="D55" s="75"/>
      <c r="E55" s="75"/>
      <c r="F55" s="75"/>
      <c r="G55" s="76"/>
      <c r="H55" s="117">
        <v>10234.549999999999</v>
      </c>
      <c r="I55" s="56" t="s">
        <v>24</v>
      </c>
      <c r="J55" s="29"/>
      <c r="K55" s="29"/>
      <c r="L55" s="29"/>
      <c r="M55" s="29"/>
      <c r="N55" s="57">
        <v>2409.1</v>
      </c>
      <c r="O55" s="54" t="s">
        <v>36</v>
      </c>
      <c r="P55" s="29"/>
      <c r="Q55" s="29"/>
      <c r="R55" s="29"/>
      <c r="S55" s="35"/>
      <c r="T55" s="36">
        <v>768.1</v>
      </c>
    </row>
    <row r="56" spans="1:20" ht="24.95" customHeight="1">
      <c r="A56" s="9"/>
      <c r="B56" s="5" t="s">
        <v>39</v>
      </c>
      <c r="C56" s="6"/>
      <c r="D56" s="6"/>
      <c r="E56" s="7"/>
      <c r="F56" s="7"/>
      <c r="G56" s="8"/>
      <c r="H56" s="34">
        <v>339.14</v>
      </c>
      <c r="I56" s="30" t="s">
        <v>25</v>
      </c>
      <c r="J56" s="19"/>
      <c r="K56" s="19"/>
      <c r="L56" s="19"/>
      <c r="M56" s="19"/>
      <c r="N56" s="58">
        <v>120</v>
      </c>
      <c r="O56" s="54"/>
      <c r="P56" s="19"/>
      <c r="Q56" s="19"/>
      <c r="R56" s="19"/>
      <c r="S56" s="19"/>
      <c r="T56" s="49"/>
    </row>
    <row r="57" spans="1:20" ht="24.95" customHeight="1" thickBot="1">
      <c r="A57" s="9"/>
      <c r="B57" s="5"/>
      <c r="C57" s="6"/>
      <c r="D57" s="6"/>
      <c r="E57" s="6"/>
      <c r="F57" s="6"/>
      <c r="G57" s="8"/>
      <c r="H57" s="34"/>
      <c r="I57" s="44"/>
      <c r="J57" s="6"/>
      <c r="K57" s="6"/>
      <c r="L57" s="6"/>
      <c r="M57" s="6"/>
      <c r="N57" s="49"/>
      <c r="O57" s="6"/>
      <c r="P57" s="6"/>
      <c r="Q57" s="6"/>
      <c r="R57" s="6"/>
      <c r="S57" s="20"/>
      <c r="T57" s="39"/>
    </row>
    <row r="58" spans="1:20" ht="24.95" customHeight="1" thickBot="1">
      <c r="A58" s="10"/>
      <c r="B58" s="11"/>
      <c r="C58" s="12"/>
      <c r="D58" s="12"/>
      <c r="E58" s="12"/>
      <c r="F58" s="17"/>
      <c r="G58" s="11"/>
      <c r="H58" s="28">
        <f>SUM(H55:H57)</f>
        <v>10573.689999999999</v>
      </c>
      <c r="I58" s="31"/>
      <c r="J58" s="14"/>
      <c r="K58" s="14"/>
      <c r="L58" s="14"/>
      <c r="M58" s="15"/>
      <c r="N58" s="40">
        <f>SUM(N55:N57)</f>
        <v>2529.1</v>
      </c>
      <c r="O58" s="14"/>
      <c r="P58" s="14"/>
      <c r="Q58" s="14"/>
      <c r="R58" s="14"/>
      <c r="S58" s="15"/>
      <c r="T58" s="40">
        <f>SUM(T55:T57)</f>
        <v>768.1</v>
      </c>
    </row>
    <row r="59" spans="1:20" ht="24.95" customHeight="1" thickBot="1">
      <c r="A59" s="88" t="str">
        <f>A51</f>
        <v>пр.Ленина д.23</v>
      </c>
      <c r="B59" s="88"/>
      <c r="C59" s="88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</row>
    <row r="60" spans="1:20" ht="24.95" customHeight="1" thickBot="1">
      <c r="A60" s="105" t="s">
        <v>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7"/>
    </row>
    <row r="61" spans="1:20" ht="24.95" customHeight="1" thickBot="1">
      <c r="A61" s="59"/>
      <c r="B61" s="89" t="s">
        <v>19</v>
      </c>
      <c r="C61" s="90"/>
      <c r="D61" s="90"/>
      <c r="E61" s="90"/>
      <c r="F61" s="90"/>
      <c r="G61" s="90"/>
      <c r="H61" s="91"/>
      <c r="I61" s="92" t="s">
        <v>22</v>
      </c>
      <c r="J61" s="93"/>
      <c r="K61" s="93"/>
      <c r="L61" s="93"/>
      <c r="M61" s="93"/>
      <c r="N61" s="93"/>
      <c r="O61" s="94" t="s">
        <v>23</v>
      </c>
      <c r="P61" s="95"/>
      <c r="Q61" s="95"/>
      <c r="R61" s="95"/>
      <c r="S61" s="95"/>
      <c r="T61" s="96"/>
    </row>
    <row r="62" spans="1:20" ht="24.95" customHeight="1" thickBot="1">
      <c r="A62" s="60" t="s">
        <v>1</v>
      </c>
      <c r="B62" s="85" t="s">
        <v>2</v>
      </c>
      <c r="C62" s="85"/>
      <c r="D62" s="85"/>
      <c r="E62" s="85"/>
      <c r="F62" s="85"/>
      <c r="G62" s="61" t="s">
        <v>3</v>
      </c>
      <c r="H62" s="62" t="s">
        <v>4</v>
      </c>
      <c r="I62" s="86" t="s">
        <v>2</v>
      </c>
      <c r="J62" s="86"/>
      <c r="K62" s="86"/>
      <c r="L62" s="86"/>
      <c r="M62" s="86"/>
      <c r="N62" s="63" t="s">
        <v>4</v>
      </c>
      <c r="O62" s="87" t="s">
        <v>2</v>
      </c>
      <c r="P62" s="87"/>
      <c r="Q62" s="87"/>
      <c r="R62" s="87"/>
      <c r="S62" s="87"/>
      <c r="T62" s="64" t="s">
        <v>4</v>
      </c>
    </row>
    <row r="63" spans="1:20" ht="24.95" customHeight="1">
      <c r="A63" s="4" t="s">
        <v>12</v>
      </c>
      <c r="B63" s="5" t="s">
        <v>39</v>
      </c>
      <c r="C63" s="6"/>
      <c r="D63" s="6"/>
      <c r="E63" s="7"/>
      <c r="F63" s="7"/>
      <c r="G63" s="8"/>
      <c r="H63" s="27">
        <v>835.94</v>
      </c>
      <c r="I63" s="56" t="s">
        <v>24</v>
      </c>
      <c r="J63" s="29"/>
      <c r="K63" s="29"/>
      <c r="L63" s="29"/>
      <c r="M63" s="29"/>
      <c r="N63" s="57">
        <v>2409.1</v>
      </c>
      <c r="O63" s="54" t="s">
        <v>36</v>
      </c>
      <c r="P63" s="42"/>
      <c r="Q63" s="42"/>
      <c r="R63" s="42"/>
      <c r="S63" s="43"/>
      <c r="T63" s="36">
        <f>1228.58+2080.83</f>
        <v>3309.41</v>
      </c>
    </row>
    <row r="64" spans="1:20" ht="24.95" customHeight="1">
      <c r="A64" s="9"/>
      <c r="B64" s="121" t="s">
        <v>49</v>
      </c>
      <c r="C64" s="119"/>
      <c r="D64" s="119"/>
      <c r="E64" s="119"/>
      <c r="F64" s="120"/>
      <c r="G64" s="8"/>
      <c r="H64" s="34">
        <v>1224.1500000000001</v>
      </c>
      <c r="I64" s="30" t="s">
        <v>25</v>
      </c>
      <c r="J64" s="19"/>
      <c r="K64" s="19"/>
      <c r="L64" s="19"/>
      <c r="M64" s="19"/>
      <c r="N64" s="58">
        <v>120</v>
      </c>
      <c r="O64" s="53"/>
      <c r="P64" s="6"/>
      <c r="Q64" s="6"/>
      <c r="R64" s="6"/>
      <c r="S64" s="6"/>
      <c r="T64" s="49"/>
    </row>
    <row r="65" spans="1:20" ht="24.95" customHeight="1" thickBot="1">
      <c r="A65" s="9"/>
      <c r="B65" s="5"/>
      <c r="C65" s="6"/>
      <c r="D65" s="6"/>
      <c r="E65" s="6"/>
      <c r="F65" s="6"/>
      <c r="G65" s="8"/>
      <c r="H65" s="34"/>
      <c r="I65" s="44" t="s">
        <v>40</v>
      </c>
      <c r="J65" s="6"/>
      <c r="K65" s="6"/>
      <c r="L65" s="6"/>
      <c r="M65" s="6"/>
      <c r="N65" s="49">
        <v>2952.47</v>
      </c>
      <c r="O65" s="6"/>
      <c r="P65" s="6"/>
      <c r="Q65" s="6"/>
      <c r="R65" s="6"/>
      <c r="S65" s="20"/>
      <c r="T65" s="39"/>
    </row>
    <row r="66" spans="1:20" ht="24.95" customHeight="1" thickBot="1">
      <c r="A66" s="10"/>
      <c r="B66" s="11"/>
      <c r="C66" s="12"/>
      <c r="D66" s="12"/>
      <c r="E66" s="12"/>
      <c r="F66" s="17"/>
      <c r="G66" s="11"/>
      <c r="H66" s="28">
        <f>SUM(H63:H65)</f>
        <v>2060.09</v>
      </c>
      <c r="I66" s="31"/>
      <c r="J66" s="14"/>
      <c r="K66" s="14"/>
      <c r="L66" s="14"/>
      <c r="M66" s="15"/>
      <c r="N66" s="40">
        <f>SUM(N63:N65)</f>
        <v>5481.57</v>
      </c>
      <c r="O66" s="14"/>
      <c r="P66" s="14"/>
      <c r="Q66" s="14"/>
      <c r="R66" s="14"/>
      <c r="S66" s="15"/>
      <c r="T66" s="40">
        <f>SUM(T63:T65)</f>
        <v>3309.41</v>
      </c>
    </row>
    <row r="67" spans="1:20" ht="24.95" customHeight="1" thickBot="1">
      <c r="A67" s="88" t="str">
        <f>A59</f>
        <v>пр.Ленина д.23</v>
      </c>
      <c r="B67" s="88"/>
      <c r="C67" s="88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</row>
    <row r="68" spans="1:20" ht="24.95" customHeight="1" thickBot="1">
      <c r="A68" s="105" t="s">
        <v>0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7"/>
    </row>
    <row r="69" spans="1:20" ht="24.95" customHeight="1" thickBot="1">
      <c r="A69" s="59"/>
      <c r="B69" s="89" t="s">
        <v>19</v>
      </c>
      <c r="C69" s="90"/>
      <c r="D69" s="90"/>
      <c r="E69" s="90"/>
      <c r="F69" s="90"/>
      <c r="G69" s="90"/>
      <c r="H69" s="91"/>
      <c r="I69" s="92" t="s">
        <v>22</v>
      </c>
      <c r="J69" s="93"/>
      <c r="K69" s="93"/>
      <c r="L69" s="93"/>
      <c r="M69" s="93"/>
      <c r="N69" s="93"/>
      <c r="O69" s="94" t="s">
        <v>23</v>
      </c>
      <c r="P69" s="95"/>
      <c r="Q69" s="95"/>
      <c r="R69" s="95"/>
      <c r="S69" s="95"/>
      <c r="T69" s="96"/>
    </row>
    <row r="70" spans="1:20" ht="24.95" customHeight="1" thickBot="1">
      <c r="A70" s="60" t="s">
        <v>1</v>
      </c>
      <c r="B70" s="85" t="s">
        <v>2</v>
      </c>
      <c r="C70" s="85"/>
      <c r="D70" s="85"/>
      <c r="E70" s="85"/>
      <c r="F70" s="85"/>
      <c r="G70" s="61" t="s">
        <v>3</v>
      </c>
      <c r="H70" s="62" t="s">
        <v>4</v>
      </c>
      <c r="I70" s="86" t="s">
        <v>2</v>
      </c>
      <c r="J70" s="86"/>
      <c r="K70" s="86"/>
      <c r="L70" s="86"/>
      <c r="M70" s="86"/>
      <c r="N70" s="63" t="s">
        <v>4</v>
      </c>
      <c r="O70" s="87" t="s">
        <v>2</v>
      </c>
      <c r="P70" s="87"/>
      <c r="Q70" s="87"/>
      <c r="R70" s="87"/>
      <c r="S70" s="87"/>
      <c r="T70" s="64" t="s">
        <v>4</v>
      </c>
    </row>
    <row r="71" spans="1:20" ht="24.95" customHeight="1" thickBot="1">
      <c r="A71" s="4" t="s">
        <v>13</v>
      </c>
      <c r="B71" s="5" t="s">
        <v>38</v>
      </c>
      <c r="C71" s="6"/>
      <c r="D71" s="6"/>
      <c r="E71" s="7"/>
      <c r="F71" s="7"/>
      <c r="G71" s="8"/>
      <c r="H71" s="27">
        <v>242.28</v>
      </c>
      <c r="I71" s="56" t="s">
        <v>24</v>
      </c>
      <c r="J71" s="29"/>
      <c r="K71" s="29"/>
      <c r="L71" s="29"/>
      <c r="M71" s="29"/>
      <c r="N71" s="57">
        <v>2409.1</v>
      </c>
      <c r="O71" s="54"/>
      <c r="P71" s="29"/>
      <c r="Q71" s="29"/>
      <c r="R71" s="29"/>
      <c r="S71" s="35"/>
      <c r="T71" s="36"/>
    </row>
    <row r="72" spans="1:20" ht="24.95" customHeight="1">
      <c r="A72" s="9"/>
      <c r="B72" s="5" t="s">
        <v>44</v>
      </c>
      <c r="C72" s="6"/>
      <c r="D72" s="6"/>
      <c r="E72" s="7"/>
      <c r="F72" s="7"/>
      <c r="G72" s="8"/>
      <c r="H72" s="27">
        <f>118.46*5</f>
        <v>592.29999999999995</v>
      </c>
      <c r="I72" s="30" t="s">
        <v>25</v>
      </c>
      <c r="J72" s="19"/>
      <c r="K72" s="19"/>
      <c r="L72" s="19"/>
      <c r="M72" s="19"/>
      <c r="N72" s="58">
        <v>120</v>
      </c>
      <c r="O72" s="54"/>
      <c r="P72" s="19"/>
      <c r="Q72" s="19"/>
      <c r="R72" s="19"/>
      <c r="S72" s="19"/>
      <c r="T72" s="49"/>
    </row>
    <row r="73" spans="1:20" ht="24.95" customHeight="1">
      <c r="A73" s="9"/>
      <c r="B73" s="5"/>
      <c r="C73" s="6"/>
      <c r="D73" s="6"/>
      <c r="E73" s="6"/>
      <c r="F73" s="6"/>
      <c r="G73" s="8"/>
      <c r="H73" s="34"/>
      <c r="I73" s="44" t="s">
        <v>41</v>
      </c>
      <c r="J73" s="6"/>
      <c r="K73" s="6"/>
      <c r="L73" s="6"/>
      <c r="M73" s="6"/>
      <c r="N73" s="46">
        <f>2*722.79</f>
        <v>1445.58</v>
      </c>
      <c r="O73" s="55"/>
      <c r="P73" s="19"/>
      <c r="Q73" s="19"/>
      <c r="R73" s="19"/>
      <c r="S73" s="19"/>
      <c r="T73" s="51"/>
    </row>
    <row r="74" spans="1:20" ht="24.95" customHeight="1">
      <c r="A74" s="9"/>
      <c r="B74" s="5"/>
      <c r="C74" s="6"/>
      <c r="D74" s="6"/>
      <c r="E74" s="6"/>
      <c r="F74" s="6"/>
      <c r="G74" s="8"/>
      <c r="H74" s="34"/>
      <c r="I74" s="44"/>
      <c r="J74" s="19"/>
      <c r="K74" s="19"/>
      <c r="L74" s="19"/>
      <c r="M74" s="19"/>
      <c r="N74" s="46"/>
      <c r="O74" s="55"/>
      <c r="P74" s="19"/>
      <c r="Q74" s="19"/>
      <c r="R74" s="19"/>
      <c r="S74" s="19"/>
      <c r="T74" s="51"/>
    </row>
    <row r="75" spans="1:20" ht="24.95" customHeight="1" thickBot="1">
      <c r="A75" s="9"/>
      <c r="B75" s="5"/>
      <c r="C75" s="6"/>
      <c r="D75" s="6"/>
      <c r="E75" s="6"/>
      <c r="F75" s="6"/>
      <c r="G75" s="8"/>
      <c r="H75" s="34"/>
      <c r="I75" s="44"/>
      <c r="J75" s="6"/>
      <c r="K75" s="6"/>
      <c r="L75" s="6"/>
      <c r="M75" s="6"/>
      <c r="N75" s="49"/>
      <c r="O75" s="6"/>
      <c r="P75" s="6"/>
      <c r="Q75" s="6"/>
      <c r="R75" s="6"/>
      <c r="S75" s="20"/>
      <c r="T75" s="39"/>
    </row>
    <row r="76" spans="1:20" ht="24.95" customHeight="1" thickBot="1">
      <c r="A76" s="10"/>
      <c r="B76" s="11"/>
      <c r="C76" s="12"/>
      <c r="D76" s="12"/>
      <c r="E76" s="12"/>
      <c r="F76" s="17"/>
      <c r="G76" s="11"/>
      <c r="H76" s="28">
        <f>SUM(H71:H75)</f>
        <v>834.57999999999993</v>
      </c>
      <c r="I76" s="31"/>
      <c r="J76" s="14"/>
      <c r="K76" s="14"/>
      <c r="L76" s="14"/>
      <c r="M76" s="15"/>
      <c r="N76" s="40">
        <f>SUM(N71:N75)</f>
        <v>3974.68</v>
      </c>
      <c r="O76" s="14"/>
      <c r="P76" s="14"/>
      <c r="Q76" s="14"/>
      <c r="R76" s="14"/>
      <c r="S76" s="15"/>
      <c r="T76" s="40">
        <f>SUM(T71:T75)</f>
        <v>0</v>
      </c>
    </row>
    <row r="77" spans="1:20" ht="24.95" customHeight="1" thickBot="1">
      <c r="A77" s="88" t="str">
        <f>A67</f>
        <v>пр.Ленина д.23</v>
      </c>
      <c r="B77" s="88"/>
      <c r="C77" s="88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</row>
    <row r="78" spans="1:20" ht="24.95" customHeight="1" thickBot="1">
      <c r="A78" s="105" t="s">
        <v>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7"/>
    </row>
    <row r="79" spans="1:20" ht="24.95" customHeight="1" thickBot="1">
      <c r="A79" s="59"/>
      <c r="B79" s="89" t="s">
        <v>19</v>
      </c>
      <c r="C79" s="90"/>
      <c r="D79" s="90"/>
      <c r="E79" s="90"/>
      <c r="F79" s="90"/>
      <c r="G79" s="90"/>
      <c r="H79" s="91"/>
      <c r="I79" s="92" t="s">
        <v>22</v>
      </c>
      <c r="J79" s="93"/>
      <c r="K79" s="93"/>
      <c r="L79" s="93"/>
      <c r="M79" s="93"/>
      <c r="N79" s="93"/>
      <c r="O79" s="94" t="s">
        <v>23</v>
      </c>
      <c r="P79" s="95"/>
      <c r="Q79" s="95"/>
      <c r="R79" s="95"/>
      <c r="S79" s="95"/>
      <c r="T79" s="96"/>
    </row>
    <row r="80" spans="1:20" ht="24.95" customHeight="1" thickBot="1">
      <c r="A80" s="60" t="s">
        <v>1</v>
      </c>
      <c r="B80" s="85" t="s">
        <v>2</v>
      </c>
      <c r="C80" s="85"/>
      <c r="D80" s="85"/>
      <c r="E80" s="85"/>
      <c r="F80" s="85"/>
      <c r="G80" s="61" t="s">
        <v>3</v>
      </c>
      <c r="H80" s="62" t="s">
        <v>4</v>
      </c>
      <c r="I80" s="86" t="s">
        <v>2</v>
      </c>
      <c r="J80" s="86"/>
      <c r="K80" s="86"/>
      <c r="L80" s="86"/>
      <c r="M80" s="86"/>
      <c r="N80" s="63" t="s">
        <v>4</v>
      </c>
      <c r="O80" s="87" t="s">
        <v>2</v>
      </c>
      <c r="P80" s="87"/>
      <c r="Q80" s="87"/>
      <c r="R80" s="87"/>
      <c r="S80" s="87"/>
      <c r="T80" s="64" t="s">
        <v>4</v>
      </c>
    </row>
    <row r="81" spans="1:20" ht="24.95" customHeight="1">
      <c r="A81" s="4" t="s">
        <v>14</v>
      </c>
      <c r="B81" s="5" t="s">
        <v>38</v>
      </c>
      <c r="C81" s="6"/>
      <c r="D81" s="6"/>
      <c r="E81" s="7"/>
      <c r="F81" s="7"/>
      <c r="G81" s="8"/>
      <c r="H81" s="27">
        <v>271.31</v>
      </c>
      <c r="I81" s="56" t="s">
        <v>24</v>
      </c>
      <c r="J81" s="29"/>
      <c r="K81" s="29"/>
      <c r="L81" s="29"/>
      <c r="M81" s="29"/>
      <c r="N81" s="57">
        <v>2409.1</v>
      </c>
      <c r="O81" s="54"/>
      <c r="P81" s="29"/>
      <c r="Q81" s="29"/>
      <c r="R81" s="29"/>
      <c r="S81" s="35"/>
      <c r="T81" s="36"/>
    </row>
    <row r="82" spans="1:20" ht="24.95" customHeight="1">
      <c r="A82" s="9"/>
      <c r="B82" s="5"/>
      <c r="C82" s="6"/>
      <c r="D82" s="6"/>
      <c r="E82" s="7"/>
      <c r="F82" s="7"/>
      <c r="G82" s="8"/>
      <c r="H82" s="34"/>
      <c r="I82" s="30" t="s">
        <v>25</v>
      </c>
      <c r="J82" s="19"/>
      <c r="K82" s="19"/>
      <c r="L82" s="19"/>
      <c r="M82" s="19"/>
      <c r="N82" s="58">
        <v>120</v>
      </c>
      <c r="O82" s="55"/>
      <c r="P82" s="19"/>
      <c r="Q82" s="19"/>
      <c r="R82" s="19"/>
      <c r="S82" s="19"/>
      <c r="T82" s="47"/>
    </row>
    <row r="83" spans="1:20" ht="24.95" customHeight="1" thickBot="1">
      <c r="A83" s="9"/>
      <c r="B83" s="5"/>
      <c r="C83" s="6"/>
      <c r="D83" s="6"/>
      <c r="E83" s="6"/>
      <c r="F83" s="6"/>
      <c r="G83" s="8"/>
      <c r="H83" s="34"/>
      <c r="I83" s="44" t="s">
        <v>41</v>
      </c>
      <c r="J83" s="6"/>
      <c r="K83" s="6"/>
      <c r="L83" s="6"/>
      <c r="M83" s="6"/>
      <c r="N83" s="49">
        <f>4*722.85</f>
        <v>2891.4</v>
      </c>
      <c r="O83" s="6"/>
      <c r="P83" s="6"/>
      <c r="Q83" s="6"/>
      <c r="R83" s="6"/>
      <c r="S83" s="20"/>
      <c r="T83" s="39"/>
    </row>
    <row r="84" spans="1:20" ht="24.95" customHeight="1" thickBot="1">
      <c r="A84" s="10"/>
      <c r="B84" s="11"/>
      <c r="C84" s="12"/>
      <c r="D84" s="12"/>
      <c r="E84" s="12"/>
      <c r="F84" s="17"/>
      <c r="G84" s="11"/>
      <c r="H84" s="28">
        <f>SUM(H81:H83)</f>
        <v>271.31</v>
      </c>
      <c r="I84" s="31"/>
      <c r="J84" s="14"/>
      <c r="K84" s="14"/>
      <c r="L84" s="14"/>
      <c r="M84" s="15"/>
      <c r="N84" s="40">
        <f>SUM(N81:N83)</f>
        <v>5420.5</v>
      </c>
      <c r="O84" s="14"/>
      <c r="P84" s="14"/>
      <c r="Q84" s="14"/>
      <c r="R84" s="14"/>
      <c r="S84" s="15"/>
      <c r="T84" s="40">
        <f>SUM(T81:T83)</f>
        <v>0</v>
      </c>
    </row>
    <row r="85" spans="1:20" ht="24.95" customHeight="1" thickBot="1">
      <c r="A85" s="88" t="str">
        <f>A77</f>
        <v>пр.Ленина д.23</v>
      </c>
      <c r="B85" s="88"/>
      <c r="C85" s="88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</row>
    <row r="86" spans="1:20" ht="24.95" customHeight="1" thickBot="1">
      <c r="A86" s="105" t="s">
        <v>0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7"/>
    </row>
    <row r="87" spans="1:20" ht="24.95" customHeight="1" thickBot="1">
      <c r="A87" s="59"/>
      <c r="B87" s="89" t="s">
        <v>19</v>
      </c>
      <c r="C87" s="90"/>
      <c r="D87" s="90"/>
      <c r="E87" s="90"/>
      <c r="F87" s="90"/>
      <c r="G87" s="90"/>
      <c r="H87" s="91"/>
      <c r="I87" s="92" t="s">
        <v>22</v>
      </c>
      <c r="J87" s="93"/>
      <c r="K87" s="93"/>
      <c r="L87" s="93"/>
      <c r="M87" s="93"/>
      <c r="N87" s="93"/>
      <c r="O87" s="94" t="s">
        <v>23</v>
      </c>
      <c r="P87" s="95"/>
      <c r="Q87" s="95"/>
      <c r="R87" s="95"/>
      <c r="S87" s="95"/>
      <c r="T87" s="96"/>
    </row>
    <row r="88" spans="1:20" ht="24.95" customHeight="1" thickBot="1">
      <c r="A88" s="60" t="s">
        <v>1</v>
      </c>
      <c r="B88" s="85" t="s">
        <v>2</v>
      </c>
      <c r="C88" s="85"/>
      <c r="D88" s="85"/>
      <c r="E88" s="85"/>
      <c r="F88" s="85"/>
      <c r="G88" s="61" t="s">
        <v>3</v>
      </c>
      <c r="H88" s="62" t="s">
        <v>4</v>
      </c>
      <c r="I88" s="86" t="s">
        <v>2</v>
      </c>
      <c r="J88" s="86"/>
      <c r="K88" s="86"/>
      <c r="L88" s="86"/>
      <c r="M88" s="86"/>
      <c r="N88" s="63" t="s">
        <v>4</v>
      </c>
      <c r="O88" s="87" t="s">
        <v>2</v>
      </c>
      <c r="P88" s="87"/>
      <c r="Q88" s="87"/>
      <c r="R88" s="87"/>
      <c r="S88" s="87"/>
      <c r="T88" s="64" t="s">
        <v>4</v>
      </c>
    </row>
    <row r="89" spans="1:20" ht="24.95" customHeight="1">
      <c r="A89" s="4" t="s">
        <v>15</v>
      </c>
      <c r="B89" s="5" t="s">
        <v>50</v>
      </c>
      <c r="C89" s="6"/>
      <c r="D89" s="6"/>
      <c r="E89" s="7"/>
      <c r="F89" s="7"/>
      <c r="G89" s="8"/>
      <c r="H89" s="27">
        <v>1102.69</v>
      </c>
      <c r="I89" s="56" t="s">
        <v>24</v>
      </c>
      <c r="J89" s="29"/>
      <c r="K89" s="29"/>
      <c r="L89" s="29"/>
      <c r="M89" s="29"/>
      <c r="N89" s="57">
        <v>2409.1</v>
      </c>
      <c r="O89" s="54"/>
      <c r="P89" s="29"/>
      <c r="Q89" s="29"/>
      <c r="R89" s="29"/>
      <c r="S89" s="35"/>
      <c r="T89" s="36"/>
    </row>
    <row r="90" spans="1:20" ht="24.95" customHeight="1">
      <c r="A90" s="9"/>
      <c r="B90" s="5"/>
      <c r="C90" s="6"/>
      <c r="D90" s="6"/>
      <c r="E90" s="7"/>
      <c r="F90" s="7"/>
      <c r="G90" s="8"/>
      <c r="H90" s="34"/>
      <c r="I90" s="30" t="s">
        <v>25</v>
      </c>
      <c r="J90" s="19"/>
      <c r="K90" s="19"/>
      <c r="L90" s="19"/>
      <c r="M90" s="19"/>
      <c r="N90" s="58">
        <v>120</v>
      </c>
      <c r="O90" s="55"/>
      <c r="P90" s="19"/>
      <c r="Q90" s="19"/>
      <c r="R90" s="19"/>
      <c r="S90" s="19"/>
      <c r="T90" s="47"/>
    </row>
    <row r="91" spans="1:20" ht="24.95" customHeight="1">
      <c r="A91" s="9"/>
      <c r="B91" s="79"/>
      <c r="C91" s="6"/>
      <c r="D91" s="6"/>
      <c r="E91" s="6"/>
      <c r="F91" s="6"/>
      <c r="G91" s="8"/>
      <c r="H91" s="34"/>
      <c r="I91" s="30" t="s">
        <v>26</v>
      </c>
      <c r="J91" s="19"/>
      <c r="K91" s="19"/>
      <c r="L91" s="19"/>
      <c r="M91" s="19"/>
      <c r="N91" s="58">
        <v>800</v>
      </c>
      <c r="O91" s="55"/>
      <c r="P91" s="19"/>
      <c r="Q91" s="19"/>
      <c r="R91" s="19"/>
      <c r="S91" s="19"/>
      <c r="T91" s="51"/>
    </row>
    <row r="92" spans="1:20" ht="24.95" customHeight="1">
      <c r="A92" s="9"/>
      <c r="B92" s="5"/>
      <c r="C92" s="6"/>
      <c r="D92" s="6"/>
      <c r="E92" s="6"/>
      <c r="F92" s="6"/>
      <c r="G92" s="8"/>
      <c r="H92" s="34"/>
      <c r="I92" s="44"/>
      <c r="J92" s="6"/>
      <c r="K92" s="6"/>
      <c r="L92" s="6"/>
      <c r="M92" s="6"/>
      <c r="N92" s="46"/>
      <c r="O92" s="53"/>
      <c r="P92" s="19"/>
      <c r="Q92" s="19"/>
      <c r="R92" s="19"/>
      <c r="S92" s="19"/>
      <c r="T92" s="52"/>
    </row>
    <row r="93" spans="1:20" ht="24.95" customHeight="1" thickBot="1">
      <c r="A93" s="9"/>
      <c r="B93" s="5"/>
      <c r="C93" s="6"/>
      <c r="D93" s="6"/>
      <c r="E93" s="6"/>
      <c r="F93" s="6"/>
      <c r="G93" s="8"/>
      <c r="H93" s="34"/>
      <c r="I93" s="44"/>
      <c r="J93" s="6"/>
      <c r="K93" s="6"/>
      <c r="L93" s="6"/>
      <c r="M93" s="6"/>
      <c r="N93" s="49"/>
      <c r="O93" s="6"/>
      <c r="P93" s="6"/>
      <c r="Q93" s="6"/>
      <c r="R93" s="6"/>
      <c r="S93" s="20"/>
      <c r="T93" s="39"/>
    </row>
    <row r="94" spans="1:20" ht="24.95" customHeight="1" thickBot="1">
      <c r="A94" s="10"/>
      <c r="B94" s="11"/>
      <c r="C94" s="12"/>
      <c r="D94" s="12"/>
      <c r="E94" s="12"/>
      <c r="F94" s="17"/>
      <c r="G94" s="11"/>
      <c r="H94" s="28">
        <f>SUM(H89:H93)</f>
        <v>1102.69</v>
      </c>
      <c r="I94" s="31"/>
      <c r="J94" s="14"/>
      <c r="K94" s="14"/>
      <c r="L94" s="14"/>
      <c r="M94" s="15"/>
      <c r="N94" s="40">
        <f>SUM(N89:N93)</f>
        <v>3329.1</v>
      </c>
      <c r="O94" s="14"/>
      <c r="P94" s="14"/>
      <c r="Q94" s="14"/>
      <c r="R94" s="14"/>
      <c r="S94" s="15"/>
      <c r="T94" s="40">
        <f>SUM(T89:T93)</f>
        <v>0</v>
      </c>
    </row>
    <row r="95" spans="1:20" ht="24.95" customHeight="1" thickBot="1">
      <c r="A95" s="88" t="str">
        <f>A85</f>
        <v>пр.Ленина д.23</v>
      </c>
      <c r="B95" s="88"/>
      <c r="C95" s="88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</row>
    <row r="96" spans="1:20" ht="24.95" customHeight="1" thickBot="1">
      <c r="A96" s="105" t="s">
        <v>0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7"/>
    </row>
    <row r="97" spans="1:20" ht="24.95" customHeight="1" thickBot="1">
      <c r="A97" s="59"/>
      <c r="B97" s="89" t="s">
        <v>19</v>
      </c>
      <c r="C97" s="90"/>
      <c r="D97" s="90"/>
      <c r="E97" s="90"/>
      <c r="F97" s="90"/>
      <c r="G97" s="90"/>
      <c r="H97" s="91"/>
      <c r="I97" s="92" t="s">
        <v>22</v>
      </c>
      <c r="J97" s="93"/>
      <c r="K97" s="93"/>
      <c r="L97" s="93"/>
      <c r="M97" s="93"/>
      <c r="N97" s="93"/>
      <c r="O97" s="94" t="s">
        <v>23</v>
      </c>
      <c r="P97" s="95"/>
      <c r="Q97" s="95"/>
      <c r="R97" s="95"/>
      <c r="S97" s="95"/>
      <c r="T97" s="96"/>
    </row>
    <row r="98" spans="1:20" ht="24.95" customHeight="1" thickBot="1">
      <c r="A98" s="60" t="s">
        <v>1</v>
      </c>
      <c r="B98" s="85" t="s">
        <v>2</v>
      </c>
      <c r="C98" s="85"/>
      <c r="D98" s="85"/>
      <c r="E98" s="85"/>
      <c r="F98" s="85"/>
      <c r="G98" s="61" t="s">
        <v>3</v>
      </c>
      <c r="H98" s="62" t="s">
        <v>4</v>
      </c>
      <c r="I98" s="86" t="s">
        <v>2</v>
      </c>
      <c r="J98" s="86"/>
      <c r="K98" s="86"/>
      <c r="L98" s="86"/>
      <c r="M98" s="86"/>
      <c r="N98" s="63" t="s">
        <v>4</v>
      </c>
      <c r="O98" s="87" t="s">
        <v>2</v>
      </c>
      <c r="P98" s="87"/>
      <c r="Q98" s="87"/>
      <c r="R98" s="87"/>
      <c r="S98" s="87"/>
      <c r="T98" s="64" t="s">
        <v>4</v>
      </c>
    </row>
    <row r="99" spans="1:20" ht="24.95" customHeight="1">
      <c r="A99" s="4" t="s">
        <v>16</v>
      </c>
      <c r="B99" s="5" t="s">
        <v>51</v>
      </c>
      <c r="C99" s="6"/>
      <c r="D99" s="6"/>
      <c r="E99" s="7"/>
      <c r="F99" s="7"/>
      <c r="G99" s="8"/>
      <c r="H99" s="27">
        <v>2118.9699999999998</v>
      </c>
      <c r="I99" s="56" t="s">
        <v>24</v>
      </c>
      <c r="J99" s="29"/>
      <c r="K99" s="29"/>
      <c r="L99" s="29"/>
      <c r="M99" s="29"/>
      <c r="N99" s="57">
        <v>2409.1</v>
      </c>
      <c r="O99" s="54"/>
      <c r="P99" s="29"/>
      <c r="Q99" s="29"/>
      <c r="R99" s="29"/>
      <c r="S99" s="35"/>
      <c r="T99" s="36"/>
    </row>
    <row r="100" spans="1:20" ht="24.95" customHeight="1">
      <c r="A100" s="9"/>
      <c r="B100" s="121" t="s">
        <v>46</v>
      </c>
      <c r="C100" s="119"/>
      <c r="D100" s="119"/>
      <c r="E100" s="119"/>
      <c r="F100" s="120"/>
      <c r="G100" s="8"/>
      <c r="H100" s="34">
        <v>660.83</v>
      </c>
      <c r="I100" s="30" t="s">
        <v>25</v>
      </c>
      <c r="J100" s="19"/>
      <c r="K100" s="19"/>
      <c r="L100" s="19"/>
      <c r="M100" s="19"/>
      <c r="N100" s="58">
        <v>120</v>
      </c>
      <c r="O100" s="55"/>
      <c r="P100" s="19"/>
      <c r="Q100" s="19"/>
      <c r="R100" s="19"/>
      <c r="S100" s="19"/>
      <c r="T100" s="47"/>
    </row>
    <row r="101" spans="1:20" ht="24.95" customHeight="1">
      <c r="A101" s="9"/>
      <c r="B101" s="5"/>
      <c r="C101" s="6"/>
      <c r="D101" s="6"/>
      <c r="E101" s="6"/>
      <c r="F101" s="6"/>
      <c r="G101" s="8"/>
      <c r="H101" s="34"/>
      <c r="I101" s="30" t="s">
        <v>26</v>
      </c>
      <c r="J101" s="19"/>
      <c r="K101" s="19"/>
      <c r="L101" s="19"/>
      <c r="M101" s="19"/>
      <c r="N101" s="58">
        <v>800</v>
      </c>
      <c r="O101" s="55"/>
      <c r="P101" s="19"/>
      <c r="Q101" s="19"/>
      <c r="R101" s="19"/>
      <c r="S101" s="19"/>
      <c r="T101" s="51"/>
    </row>
    <row r="102" spans="1:20" ht="24.95" customHeight="1" thickBot="1">
      <c r="A102" s="9"/>
      <c r="B102" s="5"/>
      <c r="C102" s="84"/>
      <c r="D102" s="82"/>
      <c r="E102" s="82"/>
      <c r="F102" s="83"/>
      <c r="G102" s="8"/>
      <c r="H102" s="34"/>
      <c r="I102" s="44" t="s">
        <v>42</v>
      </c>
      <c r="J102" s="6"/>
      <c r="K102" s="6"/>
      <c r="L102" s="6"/>
      <c r="M102" s="6"/>
      <c r="N102" s="49">
        <v>2001.04</v>
      </c>
      <c r="O102" s="6"/>
      <c r="P102" s="6"/>
      <c r="Q102" s="6"/>
      <c r="R102" s="6"/>
      <c r="S102" s="20"/>
      <c r="T102" s="39"/>
    </row>
    <row r="103" spans="1:20" ht="24.95" customHeight="1" thickBot="1">
      <c r="A103" s="10"/>
      <c r="B103" s="11"/>
      <c r="C103" s="12"/>
      <c r="D103" s="12"/>
      <c r="E103" s="12"/>
      <c r="F103" s="17"/>
      <c r="G103" s="11"/>
      <c r="H103" s="28">
        <f>SUM(H99:H102)</f>
        <v>2779.7999999999997</v>
      </c>
      <c r="I103" s="31"/>
      <c r="J103" s="14"/>
      <c r="K103" s="14"/>
      <c r="L103" s="14"/>
      <c r="M103" s="15"/>
      <c r="N103" s="40">
        <f>SUM(N99:N102)</f>
        <v>5330.1399999999994</v>
      </c>
      <c r="O103" s="14"/>
      <c r="P103" s="14"/>
      <c r="Q103" s="14"/>
      <c r="R103" s="14"/>
      <c r="S103" s="15"/>
      <c r="T103" s="40">
        <f>SUM(T99:T102)</f>
        <v>0</v>
      </c>
    </row>
    <row r="104" spans="1:20" ht="24.95" customHeight="1" thickBot="1">
      <c r="A104" s="88" t="str">
        <f>A95</f>
        <v>пр.Ленина д.23</v>
      </c>
      <c r="B104" s="88"/>
      <c r="C104" s="88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</row>
    <row r="105" spans="1:20" ht="24.95" customHeight="1" thickBot="1">
      <c r="A105" s="105" t="s">
        <v>0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7"/>
    </row>
    <row r="106" spans="1:20" ht="24.95" customHeight="1" thickBot="1">
      <c r="A106" s="59"/>
      <c r="B106" s="89" t="s">
        <v>19</v>
      </c>
      <c r="C106" s="90"/>
      <c r="D106" s="90"/>
      <c r="E106" s="90"/>
      <c r="F106" s="90"/>
      <c r="G106" s="90"/>
      <c r="H106" s="91"/>
      <c r="I106" s="92" t="s">
        <v>22</v>
      </c>
      <c r="J106" s="93"/>
      <c r="K106" s="93"/>
      <c r="L106" s="93"/>
      <c r="M106" s="93"/>
      <c r="N106" s="93"/>
      <c r="O106" s="94" t="s">
        <v>23</v>
      </c>
      <c r="P106" s="95"/>
      <c r="Q106" s="95"/>
      <c r="R106" s="95"/>
      <c r="S106" s="95"/>
      <c r="T106" s="96"/>
    </row>
    <row r="107" spans="1:20" ht="24.95" customHeight="1" thickBot="1">
      <c r="A107" s="60" t="s">
        <v>1</v>
      </c>
      <c r="B107" s="85" t="s">
        <v>2</v>
      </c>
      <c r="C107" s="85"/>
      <c r="D107" s="85"/>
      <c r="E107" s="85"/>
      <c r="F107" s="85"/>
      <c r="G107" s="61" t="s">
        <v>3</v>
      </c>
      <c r="H107" s="62" t="s">
        <v>4</v>
      </c>
      <c r="I107" s="86" t="s">
        <v>2</v>
      </c>
      <c r="J107" s="86"/>
      <c r="K107" s="86"/>
      <c r="L107" s="86"/>
      <c r="M107" s="86"/>
      <c r="N107" s="63" t="s">
        <v>4</v>
      </c>
      <c r="O107" s="87" t="s">
        <v>2</v>
      </c>
      <c r="P107" s="87"/>
      <c r="Q107" s="87"/>
      <c r="R107" s="87"/>
      <c r="S107" s="87"/>
      <c r="T107" s="64" t="s">
        <v>4</v>
      </c>
    </row>
    <row r="108" spans="1:20" ht="24.95" customHeight="1">
      <c r="A108" s="4" t="s">
        <v>17</v>
      </c>
      <c r="B108" s="5" t="s">
        <v>44</v>
      </c>
      <c r="C108" s="6"/>
      <c r="D108" s="6"/>
      <c r="E108" s="7"/>
      <c r="F108" s="7"/>
      <c r="G108" s="8"/>
      <c r="H108" s="27">
        <f>118.46*5</f>
        <v>592.29999999999995</v>
      </c>
      <c r="I108" s="56" t="s">
        <v>24</v>
      </c>
      <c r="J108" s="29"/>
      <c r="K108" s="29"/>
      <c r="L108" s="29"/>
      <c r="M108" s="29"/>
      <c r="N108" s="57">
        <v>2409.1</v>
      </c>
      <c r="O108" s="54"/>
      <c r="P108" s="29"/>
      <c r="Q108" s="29"/>
      <c r="R108" s="29"/>
      <c r="S108" s="35"/>
      <c r="T108" s="36"/>
    </row>
    <row r="109" spans="1:20" ht="24.95" customHeight="1">
      <c r="A109" s="9"/>
      <c r="B109" s="5"/>
      <c r="C109" s="6"/>
      <c r="D109" s="6"/>
      <c r="E109" s="7"/>
      <c r="F109" s="7"/>
      <c r="G109" s="8"/>
      <c r="H109" s="34"/>
      <c r="I109" s="30" t="s">
        <v>25</v>
      </c>
      <c r="J109" s="19"/>
      <c r="K109" s="19"/>
      <c r="L109" s="19"/>
      <c r="M109" s="19"/>
      <c r="N109" s="58">
        <v>120</v>
      </c>
      <c r="O109" s="55"/>
      <c r="P109" s="19"/>
      <c r="Q109" s="19"/>
      <c r="R109" s="19"/>
      <c r="S109" s="19"/>
      <c r="T109" s="47"/>
    </row>
    <row r="110" spans="1:20" ht="24.95" customHeight="1">
      <c r="A110" s="9"/>
      <c r="B110" s="118"/>
      <c r="C110" s="119"/>
      <c r="D110" s="119"/>
      <c r="E110" s="119"/>
      <c r="F110" s="120"/>
      <c r="G110" s="8"/>
      <c r="H110" s="34"/>
      <c r="I110" s="30" t="s">
        <v>26</v>
      </c>
      <c r="J110" s="19"/>
      <c r="K110" s="19"/>
      <c r="L110" s="19"/>
      <c r="M110" s="19"/>
      <c r="N110" s="58">
        <v>800</v>
      </c>
      <c r="O110" s="55"/>
      <c r="P110" s="19"/>
      <c r="Q110" s="19"/>
      <c r="R110" s="19"/>
      <c r="S110" s="19"/>
      <c r="T110" s="51"/>
    </row>
    <row r="111" spans="1:20" ht="24.95" customHeight="1">
      <c r="A111" s="9"/>
      <c r="B111" s="5"/>
      <c r="C111" s="122"/>
      <c r="D111" s="119"/>
      <c r="E111" s="119"/>
      <c r="F111" s="120"/>
      <c r="G111" s="8"/>
      <c r="H111" s="34"/>
      <c r="I111" s="44" t="s">
        <v>43</v>
      </c>
      <c r="J111" s="6"/>
      <c r="K111" s="6"/>
      <c r="L111" s="6"/>
      <c r="M111" s="6"/>
      <c r="N111" s="46">
        <v>723.51</v>
      </c>
      <c r="O111" s="55"/>
      <c r="P111" s="19"/>
      <c r="Q111" s="19"/>
      <c r="R111" s="19"/>
      <c r="S111" s="19"/>
      <c r="T111" s="52"/>
    </row>
    <row r="112" spans="1:20" ht="24.95" customHeight="1">
      <c r="A112" s="9"/>
      <c r="B112" s="5"/>
      <c r="C112" s="80"/>
      <c r="D112" s="78"/>
      <c r="E112" s="78"/>
      <c r="F112" s="78"/>
      <c r="G112" s="8"/>
      <c r="H112" s="34"/>
      <c r="I112" s="44" t="s">
        <v>52</v>
      </c>
      <c r="J112" s="6"/>
      <c r="K112" s="6"/>
      <c r="L112" s="6"/>
      <c r="M112" s="6"/>
      <c r="N112" s="46">
        <v>1815.58</v>
      </c>
      <c r="O112" s="55"/>
      <c r="P112" s="19"/>
      <c r="Q112" s="19"/>
      <c r="R112" s="19"/>
      <c r="S112" s="19"/>
      <c r="T112" s="52"/>
    </row>
    <row r="113" spans="1:20" ht="24.95" customHeight="1">
      <c r="A113" s="9"/>
      <c r="B113" s="5"/>
      <c r="C113" s="80"/>
      <c r="D113" s="78"/>
      <c r="E113" s="78"/>
      <c r="F113" s="78"/>
      <c r="G113" s="8"/>
      <c r="H113" s="34"/>
      <c r="I113" s="44" t="s">
        <v>53</v>
      </c>
      <c r="J113" s="6"/>
      <c r="K113" s="6"/>
      <c r="L113" s="6"/>
      <c r="M113" s="6"/>
      <c r="N113" s="46">
        <v>2002.59</v>
      </c>
      <c r="O113" s="55"/>
      <c r="P113" s="19"/>
      <c r="Q113" s="19"/>
      <c r="R113" s="19"/>
      <c r="S113" s="19"/>
      <c r="T113" s="52"/>
    </row>
    <row r="114" spans="1:20" ht="24.95" customHeight="1" thickBot="1">
      <c r="A114" s="9"/>
      <c r="B114" s="5"/>
      <c r="C114" s="6"/>
      <c r="D114" s="6"/>
      <c r="E114" s="6"/>
      <c r="F114" s="6"/>
      <c r="G114" s="8"/>
      <c r="H114" s="34"/>
      <c r="I114" s="44" t="s">
        <v>41</v>
      </c>
      <c r="J114" s="6"/>
      <c r="K114" s="6"/>
      <c r="L114" s="6"/>
      <c r="M114" s="6"/>
      <c r="N114" s="49">
        <f>3*723.51</f>
        <v>2170.5299999999997</v>
      </c>
      <c r="O114" s="6"/>
      <c r="P114" s="6"/>
      <c r="Q114" s="6"/>
      <c r="R114" s="6"/>
      <c r="S114" s="20"/>
      <c r="T114" s="39"/>
    </row>
    <row r="115" spans="1:20" ht="24.95" customHeight="1" thickBot="1">
      <c r="A115" s="10"/>
      <c r="B115" s="11"/>
      <c r="C115" s="12"/>
      <c r="D115" s="12"/>
      <c r="E115" s="12"/>
      <c r="F115" s="17"/>
      <c r="G115" s="11"/>
      <c r="H115" s="28">
        <f>SUM(H108:H114)</f>
        <v>592.29999999999995</v>
      </c>
      <c r="I115" s="31"/>
      <c r="J115" s="14"/>
      <c r="K115" s="14"/>
      <c r="L115" s="14"/>
      <c r="M115" s="15"/>
      <c r="N115" s="40">
        <f>SUM(N108:N114)</f>
        <v>10041.31</v>
      </c>
      <c r="O115" s="14"/>
      <c r="P115" s="14"/>
      <c r="Q115" s="14"/>
      <c r="R115" s="14"/>
      <c r="S115" s="15"/>
      <c r="T115" s="40">
        <f>SUM(T108:T114)</f>
        <v>0</v>
      </c>
    </row>
    <row r="116" spans="1:20" ht="24.95" customHeight="1">
      <c r="E116" s="109" t="s">
        <v>7</v>
      </c>
      <c r="F116" s="109"/>
      <c r="G116" s="110"/>
      <c r="H116" s="21">
        <f>H76+H66+H58+H50+H39+H30+H20+H10+H84+H94+H103+H115</f>
        <v>37073.80000000001</v>
      </c>
      <c r="K116" s="97" t="s">
        <v>7</v>
      </c>
      <c r="L116" s="97"/>
      <c r="M116" s="98"/>
      <c r="N116" s="21">
        <f>N76+N66+N58+N50+N39+N30+N20+N10+N84+N94+N103+N115</f>
        <v>57976.329999999994</v>
      </c>
      <c r="Q116" s="97" t="s">
        <v>7</v>
      </c>
      <c r="R116" s="97"/>
      <c r="S116" s="98"/>
      <c r="T116" s="21">
        <f>T76+T66+T58+T50+T39+T30+T20+T10+T84+T94+T103+T115</f>
        <v>4867.0599999999995</v>
      </c>
    </row>
    <row r="117" spans="1:20" ht="24.95" customHeight="1">
      <c r="E117" s="26"/>
    </row>
    <row r="118" spans="1:20" ht="24.95" customHeight="1"/>
    <row r="119" spans="1:20" ht="20.100000000000001" customHeight="1"/>
    <row r="120" spans="1:20" ht="20.100000000000001" customHeight="1">
      <c r="A120" s="99" t="s">
        <v>5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20" ht="20.100000000000001" customHeight="1">
      <c r="A121" s="99" t="s">
        <v>8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</row>
    <row r="122" spans="1:20" ht="20.100000000000001" customHeight="1">
      <c r="A122" s="99" t="s">
        <v>32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</row>
    <row r="123" spans="1:20" ht="20.100000000000001" customHeight="1">
      <c r="A123" s="99" t="s">
        <v>20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</row>
    <row r="124" spans="1:20" ht="20.100000000000001" customHeight="1">
      <c r="A124" s="22"/>
      <c r="B124" s="23"/>
      <c r="C124" s="23"/>
      <c r="D124" s="23"/>
      <c r="E124" s="23"/>
      <c r="F124" s="23"/>
      <c r="G124" s="24"/>
      <c r="H124" s="24"/>
    </row>
    <row r="125" spans="1:20" ht="20.100000000000001" customHeight="1">
      <c r="A125" s="22"/>
      <c r="B125" s="100" t="s">
        <v>6</v>
      </c>
      <c r="C125" s="100"/>
      <c r="D125" s="101" t="s">
        <v>21</v>
      </c>
      <c r="E125" s="101"/>
      <c r="F125" s="101" t="s">
        <v>18</v>
      </c>
      <c r="G125" s="102"/>
      <c r="H125" s="103"/>
      <c r="I125" s="104"/>
      <c r="J125" s="25"/>
    </row>
    <row r="126" spans="1:20" ht="20.100000000000001" customHeight="1">
      <c r="A126" s="22"/>
      <c r="B126" s="100"/>
      <c r="C126" s="100"/>
      <c r="D126" s="101"/>
      <c r="E126" s="101"/>
      <c r="F126" s="101"/>
      <c r="G126" s="102"/>
      <c r="H126" s="103"/>
      <c r="I126" s="104"/>
      <c r="J126" s="25"/>
    </row>
    <row r="127" spans="1:20" ht="35.25" customHeight="1">
      <c r="A127" s="72"/>
      <c r="B127" s="108">
        <v>154453.87</v>
      </c>
      <c r="C127" s="108"/>
      <c r="D127" s="108">
        <v>138555.84</v>
      </c>
      <c r="E127" s="108"/>
      <c r="F127" s="108">
        <v>93610.1</v>
      </c>
      <c r="G127" s="108"/>
      <c r="H127" s="73"/>
      <c r="I127" s="73"/>
      <c r="K127" s="26"/>
    </row>
    <row r="128" spans="1:20" ht="20.100000000000001" customHeight="1"/>
    <row r="129" spans="1:11" ht="20.100000000000001" customHeight="1">
      <c r="A129" s="99" t="s">
        <v>5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</row>
    <row r="130" spans="1:11" ht="20.100000000000001" customHeight="1">
      <c r="A130" s="99" t="s">
        <v>8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1:11" ht="20.100000000000001" customHeight="1">
      <c r="A131" s="99" t="s">
        <v>31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</row>
    <row r="132" spans="1:11" ht="20.100000000000001" customHeight="1">
      <c r="A132" s="99" t="str">
        <f>A123</f>
        <v>Дома № 23  по пр.Ленина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</row>
    <row r="133" spans="1:11" ht="20.100000000000001" customHeight="1">
      <c r="A133" s="22"/>
      <c r="B133" s="23"/>
      <c r="C133" s="23"/>
      <c r="D133" s="23"/>
      <c r="E133" s="23"/>
      <c r="F133" s="23"/>
      <c r="G133" s="24"/>
      <c r="H133" s="24"/>
    </row>
    <row r="134" spans="1:11" ht="20.100000000000001" customHeight="1">
      <c r="A134" s="22"/>
      <c r="B134" s="100" t="s">
        <v>6</v>
      </c>
      <c r="C134" s="100"/>
      <c r="D134" s="101" t="s">
        <v>21</v>
      </c>
      <c r="E134" s="101"/>
      <c r="F134" s="101" t="s">
        <v>18</v>
      </c>
      <c r="G134" s="102"/>
      <c r="H134" s="103"/>
      <c r="I134" s="104"/>
      <c r="J134" s="25"/>
    </row>
    <row r="135" spans="1:11" ht="20.100000000000001" customHeight="1">
      <c r="A135" s="22"/>
      <c r="B135" s="100"/>
      <c r="C135" s="100"/>
      <c r="D135" s="101"/>
      <c r="E135" s="101"/>
      <c r="F135" s="101"/>
      <c r="G135" s="102"/>
      <c r="H135" s="103"/>
      <c r="I135" s="104"/>
      <c r="J135" s="25"/>
    </row>
    <row r="136" spans="1:11" ht="37.5" customHeight="1">
      <c r="B136" s="108">
        <v>198209.16</v>
      </c>
      <c r="C136" s="108"/>
      <c r="D136" s="108">
        <v>177818.27</v>
      </c>
      <c r="E136" s="108"/>
      <c r="F136" s="108">
        <v>204100.89</v>
      </c>
      <c r="G136" s="108"/>
    </row>
    <row r="137" spans="1:11" ht="20.100000000000001" customHeight="1"/>
  </sheetData>
  <mergeCells count="127">
    <mergeCell ref="A1:C1"/>
    <mergeCell ref="B3:H3"/>
    <mergeCell ref="I3:N3"/>
    <mergeCell ref="B4:F4"/>
    <mergeCell ref="I4:M4"/>
    <mergeCell ref="A2:N2"/>
    <mergeCell ref="O23:T23"/>
    <mergeCell ref="O24:S24"/>
    <mergeCell ref="A11:C11"/>
    <mergeCell ref="B13:H13"/>
    <mergeCell ref="I13:N13"/>
    <mergeCell ref="B14:F14"/>
    <mergeCell ref="I14:M14"/>
    <mergeCell ref="A12:N12"/>
    <mergeCell ref="I24:M24"/>
    <mergeCell ref="B23:H23"/>
    <mergeCell ref="O3:T3"/>
    <mergeCell ref="O4:S4"/>
    <mergeCell ref="O13:T13"/>
    <mergeCell ref="O14:S14"/>
    <mergeCell ref="A22:N22"/>
    <mergeCell ref="B7:F7"/>
    <mergeCell ref="B18:F18"/>
    <mergeCell ref="A32:N32"/>
    <mergeCell ref="A31:C31"/>
    <mergeCell ref="B33:H33"/>
    <mergeCell ref="I33:N33"/>
    <mergeCell ref="O33:T33"/>
    <mergeCell ref="A21:C21"/>
    <mergeCell ref="O43:S43"/>
    <mergeCell ref="I42:N42"/>
    <mergeCell ref="O42:T42"/>
    <mergeCell ref="A40:C40"/>
    <mergeCell ref="O34:S34"/>
    <mergeCell ref="B42:H42"/>
    <mergeCell ref="B34:F34"/>
    <mergeCell ref="A41:N41"/>
    <mergeCell ref="I23:N23"/>
    <mergeCell ref="B24:F24"/>
    <mergeCell ref="I34:M34"/>
    <mergeCell ref="B43:F43"/>
    <mergeCell ref="I43:M43"/>
    <mergeCell ref="B26:F26"/>
    <mergeCell ref="B36:F36"/>
    <mergeCell ref="I79:N79"/>
    <mergeCell ref="A85:C85"/>
    <mergeCell ref="O54:S54"/>
    <mergeCell ref="A59:C59"/>
    <mergeCell ref="B61:H61"/>
    <mergeCell ref="I61:N61"/>
    <mergeCell ref="A60:N60"/>
    <mergeCell ref="A68:N68"/>
    <mergeCell ref="O61:T61"/>
    <mergeCell ref="B127:C127"/>
    <mergeCell ref="D127:E127"/>
    <mergeCell ref="F127:G127"/>
    <mergeCell ref="B98:F98"/>
    <mergeCell ref="I106:N106"/>
    <mergeCell ref="A95:C95"/>
    <mergeCell ref="A96:N96"/>
    <mergeCell ref="A120:K120"/>
    <mergeCell ref="A121:K121"/>
    <mergeCell ref="B107:F107"/>
    <mergeCell ref="I107:M107"/>
    <mergeCell ref="B97:H97"/>
    <mergeCell ref="I97:N97"/>
    <mergeCell ref="I98:M98"/>
    <mergeCell ref="E116:G116"/>
    <mergeCell ref="K116:M116"/>
    <mergeCell ref="A104:C104"/>
    <mergeCell ref="A105:N105"/>
    <mergeCell ref="B106:H106"/>
    <mergeCell ref="B136:C136"/>
    <mergeCell ref="D136:E136"/>
    <mergeCell ref="F136:G136"/>
    <mergeCell ref="A129:K129"/>
    <mergeCell ref="A132:K132"/>
    <mergeCell ref="B134:C135"/>
    <mergeCell ref="D134:E135"/>
    <mergeCell ref="F134:G135"/>
    <mergeCell ref="H134:I135"/>
    <mergeCell ref="A130:K130"/>
    <mergeCell ref="A131:K131"/>
    <mergeCell ref="Q116:S116"/>
    <mergeCell ref="B70:F70"/>
    <mergeCell ref="I70:M70"/>
    <mergeCell ref="O70:S70"/>
    <mergeCell ref="A77:C77"/>
    <mergeCell ref="A122:K122"/>
    <mergeCell ref="A123:K123"/>
    <mergeCell ref="B125:C126"/>
    <mergeCell ref="D125:E126"/>
    <mergeCell ref="F125:G126"/>
    <mergeCell ref="H125:I126"/>
    <mergeCell ref="A86:N86"/>
    <mergeCell ref="B87:H87"/>
    <mergeCell ref="O107:S107"/>
    <mergeCell ref="O106:T106"/>
    <mergeCell ref="O88:S88"/>
    <mergeCell ref="O97:T97"/>
    <mergeCell ref="B88:F88"/>
    <mergeCell ref="I88:M88"/>
    <mergeCell ref="O98:S98"/>
    <mergeCell ref="I87:N87"/>
    <mergeCell ref="O79:T79"/>
    <mergeCell ref="B80:F80"/>
    <mergeCell ref="I80:M80"/>
    <mergeCell ref="B46:F46"/>
    <mergeCell ref="C102:F102"/>
    <mergeCell ref="B62:F62"/>
    <mergeCell ref="I62:M62"/>
    <mergeCell ref="O62:S62"/>
    <mergeCell ref="A67:C67"/>
    <mergeCell ref="B69:H69"/>
    <mergeCell ref="I69:N69"/>
    <mergeCell ref="O69:T69"/>
    <mergeCell ref="A52:N52"/>
    <mergeCell ref="A51:C51"/>
    <mergeCell ref="B53:H53"/>
    <mergeCell ref="I53:N53"/>
    <mergeCell ref="O80:S80"/>
    <mergeCell ref="O87:T87"/>
    <mergeCell ref="O53:T53"/>
    <mergeCell ref="B54:F54"/>
    <mergeCell ref="I54:M54"/>
    <mergeCell ref="A78:N78"/>
    <mergeCell ref="B79:H79"/>
  </mergeCells>
  <phoneticPr fontId="2" type="noConversion"/>
  <pageMargins left="0.17" right="0.17" top="0.17" bottom="1" header="0.5" footer="0.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2013-08-13T05:55:24Z</cp:lastPrinted>
  <dcterms:created xsi:type="dcterms:W3CDTF">2013-02-05T05:42:12Z</dcterms:created>
  <dcterms:modified xsi:type="dcterms:W3CDTF">2017-03-28T18:07:43Z</dcterms:modified>
</cp:coreProperties>
</file>