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Волкова д.27" sheetId="4" r:id="rId1"/>
  </sheets>
  <calcPr calcId="145621" refMode="R1C1"/>
</workbook>
</file>

<file path=xl/calcChain.xml><?xml version="1.0" encoding="utf-8"?>
<calcChain xmlns="http://schemas.openxmlformats.org/spreadsheetml/2006/main">
  <c r="H231" i="4" l="1"/>
  <c r="F231" i="4" l="1"/>
  <c r="D231" i="4"/>
  <c r="B231" i="4"/>
  <c r="H196" i="4" l="1"/>
  <c r="H205" i="4"/>
  <c r="H214" i="4"/>
  <c r="N68" i="4" l="1"/>
  <c r="N36" i="4"/>
  <c r="N18" i="4"/>
  <c r="H125" i="4" l="1"/>
  <c r="H97" i="4"/>
  <c r="H111" i="4"/>
  <c r="H18" i="4"/>
  <c r="H53" i="4"/>
  <c r="H36" i="4"/>
  <c r="H83" i="4"/>
  <c r="H140" i="4"/>
  <c r="H155" i="4"/>
  <c r="H171" i="4"/>
  <c r="N53" i="4"/>
  <c r="N83" i="4"/>
  <c r="N97" i="4"/>
  <c r="N111" i="4"/>
  <c r="N125" i="4"/>
  <c r="N140" i="4"/>
  <c r="N155" i="4"/>
  <c r="N171" i="4"/>
  <c r="N184" i="4"/>
  <c r="T18" i="4"/>
  <c r="T36" i="4"/>
  <c r="T53" i="4"/>
  <c r="T111" i="4"/>
  <c r="T125" i="4"/>
  <c r="T184" i="4"/>
  <c r="T171" i="4"/>
  <c r="T155" i="4"/>
  <c r="T140" i="4"/>
  <c r="T68" i="4"/>
  <c r="H68" i="4"/>
  <c r="N185" i="4" l="1"/>
  <c r="T83" i="4"/>
  <c r="T97" i="4"/>
  <c r="T185" i="4" l="1"/>
  <c r="H184" i="4" l="1"/>
  <c r="H185" i="4" s="1"/>
  <c r="T187" i="4" l="1"/>
  <c r="T186" i="4"/>
  <c r="N186" i="4" l="1"/>
  <c r="N187" i="4"/>
  <c r="H187" i="4"/>
  <c r="H186" i="4"/>
</calcChain>
</file>

<file path=xl/sharedStrings.xml><?xml version="1.0" encoding="utf-8"?>
<sst xmlns="http://schemas.openxmlformats.org/spreadsheetml/2006/main" count="427" uniqueCount="152">
  <si>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</si>
  <si>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</si>
  <si>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</si>
  <si>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</si>
  <si>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</si>
  <si>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</si>
  <si>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</si>
  <si>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</si>
  <si>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</si>
  <si>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Волкова 27</t>
  </si>
  <si>
    <t>ремонт подвальных окон</t>
  </si>
  <si>
    <t>очистка кровли от снега и наледи</t>
  </si>
  <si>
    <t>восстановление освещения за месяц</t>
  </si>
  <si>
    <t>декабрь</t>
  </si>
  <si>
    <t>ВСЕГО:</t>
  </si>
  <si>
    <t>февраль</t>
  </si>
  <si>
    <t>март</t>
  </si>
  <si>
    <t>апрель</t>
  </si>
  <si>
    <t>устранение течи в подвале</t>
  </si>
  <si>
    <t>по начислению, поступлению, затратам  средств</t>
  </si>
  <si>
    <t>восстановление освещения</t>
  </si>
  <si>
    <t>обследование розлива</t>
  </si>
  <si>
    <t>обследование подвала</t>
  </si>
  <si>
    <t>прочистка фильтра</t>
  </si>
  <si>
    <t>очистка козырьков подъездов от снега и наледи</t>
  </si>
  <si>
    <t>монтаж эл.проводки в подвале</t>
  </si>
  <si>
    <t>ремонт эл.щита</t>
  </si>
  <si>
    <t>установка фонарей</t>
  </si>
  <si>
    <t>прочистка канализации</t>
  </si>
  <si>
    <t>восстановление теплоснабжения</t>
  </si>
  <si>
    <t>подготовка ТУ</t>
  </si>
  <si>
    <t>демонтаж, регулировка и установка катушек</t>
  </si>
  <si>
    <t>замена крана</t>
  </si>
  <si>
    <t>устранение течи кан.стояка</t>
  </si>
  <si>
    <t>замена т/стояка</t>
  </si>
  <si>
    <t>устранение течи т/трубы</t>
  </si>
  <si>
    <t>проверка т/розлива</t>
  </si>
  <si>
    <t>обследование ХВС</t>
  </si>
  <si>
    <t>замена в/вентиля</t>
  </si>
  <si>
    <t>восстановление водоснабжения</t>
  </si>
  <si>
    <t>обследование залива</t>
  </si>
  <si>
    <t>уборка придомовой территории трактором</t>
  </si>
  <si>
    <t>обследование течи</t>
  </si>
  <si>
    <t>включение насоса</t>
  </si>
  <si>
    <t>слив теплоснабжения</t>
  </si>
  <si>
    <t>ремонт т/розлива</t>
  </si>
  <si>
    <t>замена спускника</t>
  </si>
  <si>
    <t>май</t>
  </si>
  <si>
    <t>июнь</t>
  </si>
  <si>
    <t>изготовление и установка ограждений</t>
  </si>
  <si>
    <t>установка светильников</t>
  </si>
  <si>
    <t>восстановление освещения, замена ламп</t>
  </si>
  <si>
    <t>ремонт соединений</t>
  </si>
  <si>
    <t>осмотр протечки</t>
  </si>
  <si>
    <t>проверка теплового розлива</t>
  </si>
  <si>
    <t>отключение насоса</t>
  </si>
  <si>
    <t>частичный ремонт дверей подвала</t>
  </si>
  <si>
    <t>открытие рам, частичный ремонт</t>
  </si>
  <si>
    <t>ремонт кровли</t>
  </si>
  <si>
    <t>уборка снега на кровлях домов и козырьках подъездов</t>
  </si>
  <si>
    <t>ремонт в/ввода</t>
  </si>
  <si>
    <t>устранение т/течи</t>
  </si>
  <si>
    <t>проверка фильтра</t>
  </si>
  <si>
    <t>обследование течи в подвале</t>
  </si>
  <si>
    <t>июль</t>
  </si>
  <si>
    <t>август</t>
  </si>
  <si>
    <t>сентябрь</t>
  </si>
  <si>
    <t>октябрь</t>
  </si>
  <si>
    <t>ноябрь</t>
  </si>
  <si>
    <t>обследование смывного бачка</t>
  </si>
  <si>
    <t>устранение течи смывного бачка</t>
  </si>
  <si>
    <t>покос и уборка травы</t>
  </si>
  <si>
    <t>замена выключателей, ламп, патронов</t>
  </si>
  <si>
    <t>ремонт спусков в подвал</t>
  </si>
  <si>
    <t>14875 р.-проверка сметной документации кап.ремонта ООО"ЦИНИНС"</t>
  </si>
  <si>
    <t>ремонт дверных откосов</t>
  </si>
  <si>
    <t>32142,5 р.-установка металлических дверей</t>
  </si>
  <si>
    <t>обработка стен антиплесенью</t>
  </si>
  <si>
    <t>окраска поручней</t>
  </si>
  <si>
    <t>ремонт вентиля ХВС</t>
  </si>
  <si>
    <t>прочистка общедомового фильтра</t>
  </si>
  <si>
    <t>ремонт в/стояка</t>
  </si>
  <si>
    <t>очистка козырьков</t>
  </si>
  <si>
    <t>установка клапана балансиров.</t>
  </si>
  <si>
    <t>частичный ремонт кровли</t>
  </si>
  <si>
    <t>погрузка травы</t>
  </si>
  <si>
    <t>обследование течи бачка</t>
  </si>
  <si>
    <t>замена вентиля на радиаторе</t>
  </si>
  <si>
    <t>восст-е освещения, замена ламп</t>
  </si>
  <si>
    <t>погрузка листвы и строит.мусора</t>
  </si>
  <si>
    <t>замена вентиля ХВС</t>
  </si>
  <si>
    <t>устранение течи вентиля</t>
  </si>
  <si>
    <t>промывка ТС</t>
  </si>
  <si>
    <t>ремонт радиатора</t>
  </si>
  <si>
    <t>ремонт т/трубы</t>
  </si>
  <si>
    <t>сбор, погрузка веток и листвы</t>
  </si>
  <si>
    <t>демонтаж старой скамейки</t>
  </si>
  <si>
    <t>частичный ремонт дверей</t>
  </si>
  <si>
    <t>монтаж доводчика</t>
  </si>
  <si>
    <t>обследование водопровода</t>
  </si>
  <si>
    <t>устранение течи в перекрытии</t>
  </si>
  <si>
    <t>устранение течи радиатора</t>
  </si>
  <si>
    <t>кв.63</t>
  </si>
  <si>
    <t>регулировка доводчиков</t>
  </si>
  <si>
    <t>изготовление и монтаж оконных рам</t>
  </si>
  <si>
    <t>замена автоматов</t>
  </si>
  <si>
    <t>выполнение</t>
  </si>
  <si>
    <t>остаток (+)/перерасход(-)</t>
  </si>
  <si>
    <t>ремонт конструктивных элементов жилого дома</t>
  </si>
  <si>
    <t>НДС:</t>
  </si>
  <si>
    <t>замена вентилей ХВС</t>
  </si>
  <si>
    <t>ремонт и обслуживание внутридомового инж.оборудования</t>
  </si>
  <si>
    <t>содержание (дополнительные работы)</t>
  </si>
  <si>
    <t>Дома № 27  по ул. Волкова</t>
  </si>
  <si>
    <t>штукатурка откосов</t>
  </si>
  <si>
    <t>монтаж стояка ХВС</t>
  </si>
  <si>
    <t>врезка стояков отопления</t>
  </si>
  <si>
    <t>обследование т/течи</t>
  </si>
  <si>
    <t>установка перил</t>
  </si>
  <si>
    <t>замена части стояков ХВС</t>
  </si>
  <si>
    <t>устранение течи ХВС</t>
  </si>
  <si>
    <t>обследование системы канализации</t>
  </si>
  <si>
    <t>механическая уборка снега трактором</t>
  </si>
  <si>
    <t>обследование установки насоса</t>
  </si>
  <si>
    <t>устранение течи сборок</t>
  </si>
  <si>
    <t>2013 год</t>
  </si>
  <si>
    <t>ремонт дверей</t>
  </si>
  <si>
    <t>частичный ремонт двери</t>
  </si>
  <si>
    <t>ремонт двери</t>
  </si>
  <si>
    <t>ремонт чердачного люка</t>
  </si>
  <si>
    <t>ремонт выхода на кровлю</t>
  </si>
  <si>
    <t>ремонт черд.люка</t>
  </si>
  <si>
    <t>ревизия эл.щитов</t>
  </si>
  <si>
    <t>ремонт рам</t>
  </si>
  <si>
    <t>частичный ремонт рам</t>
  </si>
  <si>
    <t>ремонт рамы и установка стекла</t>
  </si>
  <si>
    <t>ремонт рам, остекленение</t>
  </si>
  <si>
    <t>2013г. ФЗ-185 капитальный ремонт фасада, ремонт розлива сист.отопления - 1815497 руб: 479290 руб -за счет средств  фонда, 567650 руб.- обл.бюджет, 405463 руб.- местн.бюджет, 296340 руб.-за счет средств собственников,  66754 руб.- за счет средств найма.</t>
  </si>
  <si>
    <t>по текущему  ремонту  за 2013 год</t>
  </si>
  <si>
    <t>по содержанию жилья за 2013 год</t>
  </si>
  <si>
    <t>по капитальному   ремонту за 2013 год</t>
  </si>
  <si>
    <t>поступление</t>
  </si>
  <si>
    <t>снятие показаний с теплового ПУ</t>
  </si>
  <si>
    <t>содержание аварийной службы</t>
  </si>
  <si>
    <t>обход подвала по графику</t>
  </si>
  <si>
    <t>снятие показаний эл.счетчиков</t>
  </si>
  <si>
    <t>остаток (+) / перерасход(-) на 01.01.2013</t>
  </si>
  <si>
    <t>Итоговая ведомость</t>
  </si>
  <si>
    <t>капитальный ремонт</t>
  </si>
  <si>
    <t>содержание</t>
  </si>
  <si>
    <t>за 2013 год</t>
  </si>
  <si>
    <t>по остаткам (+) и перерасходу (-)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</si>
</sst>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color rgb="FFFF0000"/>
      <name val="Arial Cyr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2" fontId="2" fillId="0" borderId="8" xfId="1" applyNumberFormat="1" applyFont="1" applyFill="1" applyBorder="1"/>
    <xf numFmtId="2" fontId="3" fillId="0" borderId="15" xfId="1" applyNumberFormat="1" applyFont="1" applyFill="1" applyBorder="1"/>
    <xf numFmtId="0" fontId="2" fillId="0" borderId="0" xfId="1" applyFont="1" applyFill="1" applyBorder="1"/>
    <xf numFmtId="0" fontId="0" fillId="0" borderId="0" xfId="0" applyFill="1"/>
    <xf numFmtId="2" fontId="2" fillId="0" borderId="18" xfId="1" applyNumberFormat="1" applyFont="1" applyFill="1" applyBorder="1"/>
    <xf numFmtId="2" fontId="2" fillId="0" borderId="5" xfId="1" applyNumberFormat="1" applyFont="1" applyFill="1" applyBorder="1"/>
    <xf numFmtId="0" fontId="12" fillId="0" borderId="20" xfId="0" applyFont="1" applyFill="1" applyBorder="1" applyAlignment="1">
      <alignment horizontal="center" vertical="center" wrapText="1"/>
    </xf>
    <xf numFmtId="2" fontId="3" fillId="0" borderId="50" xfId="1" applyNumberFormat="1" applyFont="1" applyFill="1" applyBorder="1"/>
    <xf numFmtId="0" fontId="0" fillId="0" borderId="0" xfId="0" applyFill="1" applyBorder="1"/>
    <xf numFmtId="2" fontId="2" fillId="0" borderId="0" xfId="1" applyNumberFormat="1" applyFont="1" applyFill="1" applyBorder="1"/>
    <xf numFmtId="0" fontId="3" fillId="0" borderId="0" xfId="1" applyFont="1" applyFill="1" applyAlignment="1"/>
    <xf numFmtId="0" fontId="3" fillId="0" borderId="25" xfId="1" applyFont="1" applyFill="1" applyBorder="1" applyAlignment="1"/>
    <xf numFmtId="0" fontId="4" fillId="0" borderId="10" xfId="1" applyFont="1" applyFill="1" applyBorder="1" applyAlignment="1">
      <alignment horizontal="center"/>
    </xf>
    <xf numFmtId="0" fontId="2" fillId="0" borderId="5" xfId="1" applyFont="1" applyFill="1" applyBorder="1"/>
    <xf numFmtId="0" fontId="2" fillId="0" borderId="0" xfId="1" applyFont="1" applyFill="1" applyBorder="1" applyAlignment="1">
      <alignment horizontal="right"/>
    </xf>
    <xf numFmtId="2" fontId="2" fillId="0" borderId="19" xfId="1" applyNumberFormat="1" applyFont="1" applyFill="1" applyBorder="1"/>
    <xf numFmtId="0" fontId="2" fillId="0" borderId="11" xfId="1" applyFont="1" applyFill="1" applyBorder="1"/>
    <xf numFmtId="0" fontId="2" fillId="0" borderId="6" xfId="1" applyFont="1" applyFill="1" applyBorder="1"/>
    <xf numFmtId="0" fontId="2" fillId="0" borderId="10" xfId="1" applyFont="1" applyFill="1" applyBorder="1"/>
    <xf numFmtId="0" fontId="2" fillId="0" borderId="7" xfId="1" applyFont="1" applyFill="1" applyBorder="1"/>
    <xf numFmtId="0" fontId="2" fillId="0" borderId="6" xfId="1" applyFont="1" applyFill="1" applyBorder="1" applyAlignment="1">
      <alignment horizontal="right"/>
    </xf>
    <xf numFmtId="0" fontId="2" fillId="0" borderId="29" xfId="1" applyFont="1" applyFill="1" applyBorder="1"/>
    <xf numFmtId="0" fontId="0" fillId="0" borderId="27" xfId="0" applyFill="1" applyBorder="1"/>
    <xf numFmtId="0" fontId="0" fillId="0" borderId="28" xfId="0" applyFill="1" applyBorder="1"/>
    <xf numFmtId="2" fontId="2" fillId="0" borderId="11" xfId="1" applyNumberFormat="1" applyFont="1" applyFill="1" applyBorder="1"/>
    <xf numFmtId="0" fontId="2" fillId="0" borderId="2" xfId="1" applyFont="1" applyFill="1" applyBorder="1"/>
    <xf numFmtId="0" fontId="2" fillId="0" borderId="12" xfId="1" applyFont="1" applyFill="1" applyBorder="1"/>
    <xf numFmtId="0" fontId="2" fillId="0" borderId="13" xfId="1" applyFont="1" applyFill="1" applyBorder="1"/>
    <xf numFmtId="0" fontId="2" fillId="0" borderId="14" xfId="1" applyFont="1" applyFill="1" applyBorder="1"/>
    <xf numFmtId="0" fontId="3" fillId="0" borderId="48" xfId="1" applyFont="1" applyFill="1" applyBorder="1"/>
    <xf numFmtId="0" fontId="3" fillId="0" borderId="25" xfId="1" applyFont="1" applyFill="1" applyBorder="1"/>
    <xf numFmtId="0" fontId="3" fillId="0" borderId="37" xfId="1" applyFont="1" applyFill="1" applyBorder="1"/>
    <xf numFmtId="0" fontId="3" fillId="0" borderId="16" xfId="1" applyFont="1" applyFill="1" applyBorder="1"/>
    <xf numFmtId="0" fontId="3" fillId="0" borderId="13" xfId="1" applyFont="1" applyFill="1" applyBorder="1"/>
    <xf numFmtId="0" fontId="3" fillId="0" borderId="17" xfId="1" applyFont="1" applyFill="1" applyBorder="1"/>
    <xf numFmtId="0" fontId="3" fillId="0" borderId="42" xfId="1" applyFont="1" applyFill="1" applyBorder="1" applyAlignment="1"/>
    <xf numFmtId="0" fontId="3" fillId="0" borderId="47" xfId="1" applyFont="1" applyFill="1" applyBorder="1" applyAlignment="1"/>
    <xf numFmtId="2" fontId="2" fillId="0" borderId="6" xfId="1" applyNumberFormat="1" applyFont="1" applyFill="1" applyBorder="1"/>
    <xf numFmtId="2" fontId="3" fillId="0" borderId="49" xfId="1" applyNumberFormat="1" applyFont="1" applyFill="1" applyBorder="1"/>
    <xf numFmtId="0" fontId="2" fillId="0" borderId="35" xfId="1" applyFont="1" applyFill="1" applyBorder="1"/>
    <xf numFmtId="0" fontId="2" fillId="0" borderId="36" xfId="1" applyFont="1" applyFill="1" applyBorder="1"/>
    <xf numFmtId="0" fontId="2" fillId="0" borderId="34" xfId="1" applyFont="1" applyFill="1" applyBorder="1"/>
    <xf numFmtId="2" fontId="2" fillId="0" borderId="23" xfId="1" applyNumberFormat="1" applyFont="1" applyFill="1" applyBorder="1"/>
    <xf numFmtId="2" fontId="0" fillId="0" borderId="0" xfId="0" applyNumberFormat="1" applyFill="1" applyBorder="1"/>
    <xf numFmtId="0" fontId="0" fillId="0" borderId="31" xfId="0" applyFill="1" applyBorder="1"/>
    <xf numFmtId="0" fontId="3" fillId="0" borderId="24" xfId="1" applyFont="1" applyFill="1" applyBorder="1"/>
    <xf numFmtId="2" fontId="3" fillId="0" borderId="38" xfId="1" applyNumberFormat="1" applyFont="1" applyFill="1" applyBorder="1"/>
    <xf numFmtId="0" fontId="0" fillId="0" borderId="25" xfId="0" applyFill="1" applyBorder="1"/>
    <xf numFmtId="2" fontId="0" fillId="0" borderId="26" xfId="0" applyNumberFormat="1" applyFill="1" applyBorder="1"/>
    <xf numFmtId="2" fontId="7" fillId="0" borderId="26" xfId="0" applyNumberFormat="1" applyFont="1" applyFill="1" applyBorder="1"/>
    <xf numFmtId="0" fontId="0" fillId="0" borderId="34" xfId="0" applyFill="1" applyBorder="1"/>
    <xf numFmtId="0" fontId="0" fillId="0" borderId="40" xfId="0" applyFill="1" applyBorder="1"/>
    <xf numFmtId="0" fontId="3" fillId="0" borderId="0" xfId="1" applyFont="1" applyFill="1" applyBorder="1"/>
    <xf numFmtId="0" fontId="6" fillId="0" borderId="0" xfId="1" applyFont="1" applyFill="1" applyBorder="1"/>
    <xf numFmtId="0" fontId="6" fillId="0" borderId="6" xfId="1" applyFont="1" applyFill="1" applyBorder="1"/>
    <xf numFmtId="2" fontId="2" fillId="0" borderId="32" xfId="1" applyNumberFormat="1" applyFont="1" applyFill="1" applyBorder="1"/>
    <xf numFmtId="2" fontId="0" fillId="0" borderId="0" xfId="0" applyNumberFormat="1" applyFill="1"/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31" xfId="0" applyFont="1" applyFill="1" applyBorder="1"/>
    <xf numFmtId="2" fontId="12" fillId="0" borderId="20" xfId="0" applyNumberFormat="1" applyFont="1" applyFill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59" xfId="0" applyFill="1" applyBorder="1"/>
    <xf numFmtId="0" fontId="0" fillId="0" borderId="35" xfId="0" applyFill="1" applyBorder="1"/>
    <xf numFmtId="0" fontId="3" fillId="0" borderId="35" xfId="1" applyFont="1" applyFill="1" applyBorder="1" applyAlignment="1"/>
    <xf numFmtId="0" fontId="0" fillId="0" borderId="24" xfId="0" applyFill="1" applyBorder="1"/>
    <xf numFmtId="0" fontId="3" fillId="0" borderId="0" xfId="1" applyFont="1" applyFill="1" applyBorder="1" applyAlignment="1"/>
    <xf numFmtId="0" fontId="3" fillId="0" borderId="56" xfId="1" applyFont="1" applyFill="1" applyBorder="1" applyAlignment="1"/>
    <xf numFmtId="2" fontId="2" fillId="0" borderId="62" xfId="1" applyNumberFormat="1" applyFont="1" applyFill="1" applyBorder="1"/>
    <xf numFmtId="2" fontId="2" fillId="0" borderId="63" xfId="1" applyNumberFormat="1" applyFont="1" applyFill="1" applyBorder="1"/>
    <xf numFmtId="2" fontId="2" fillId="0" borderId="31" xfId="1" applyNumberFormat="1" applyFont="1" applyFill="1" applyBorder="1"/>
    <xf numFmtId="2" fontId="3" fillId="0" borderId="64" xfId="1" applyNumberFormat="1" applyFont="1" applyFill="1" applyBorder="1"/>
    <xf numFmtId="0" fontId="6" fillId="0" borderId="34" xfId="1" applyFont="1" applyFill="1" applyBorder="1"/>
    <xf numFmtId="2" fontId="6" fillId="0" borderId="23" xfId="1" applyNumberFormat="1" applyFont="1" applyFill="1" applyBorder="1"/>
    <xf numFmtId="2" fontId="11" fillId="0" borderId="31" xfId="1" applyNumberFormat="1" applyFont="1" applyFill="1" applyBorder="1"/>
    <xf numFmtId="2" fontId="6" fillId="0" borderId="31" xfId="1" applyNumberFormat="1" applyFont="1" applyFill="1" applyBorder="1"/>
    <xf numFmtId="2" fontId="3" fillId="0" borderId="26" xfId="1" applyNumberFormat="1" applyFont="1" applyFill="1" applyBorder="1"/>
    <xf numFmtId="0" fontId="9" fillId="0" borderId="34" xfId="1" applyFont="1" applyFill="1" applyBorder="1"/>
    <xf numFmtId="2" fontId="9" fillId="0" borderId="23" xfId="1" applyNumberFormat="1" applyFont="1" applyFill="1" applyBorder="1"/>
    <xf numFmtId="0" fontId="6" fillId="0" borderId="31" xfId="1" applyFont="1" applyFill="1" applyBorder="1"/>
    <xf numFmtId="0" fontId="2" fillId="0" borderId="31" xfId="1" applyFont="1" applyFill="1" applyBorder="1"/>
    <xf numFmtId="2" fontId="12" fillId="0" borderId="21" xfId="0" applyNumberFormat="1" applyFont="1" applyFill="1" applyBorder="1"/>
    <xf numFmtId="2" fontId="2" fillId="0" borderId="66" xfId="1" applyNumberFormat="1" applyFont="1" applyFill="1" applyBorder="1"/>
    <xf numFmtId="0" fontId="15" fillId="0" borderId="10" xfId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2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3" xfId="1" applyFont="1" applyFill="1" applyBorder="1"/>
    <xf numFmtId="0" fontId="3" fillId="2" borderId="39" xfId="1" applyFont="1" applyFill="1" applyBorder="1"/>
    <xf numFmtId="0" fontId="2" fillId="2" borderId="10" xfId="1" applyFont="1" applyFill="1" applyBorder="1"/>
    <xf numFmtId="0" fontId="3" fillId="2" borderId="4" xfId="1" applyFont="1" applyFill="1" applyBorder="1"/>
    <xf numFmtId="0" fontId="3" fillId="2" borderId="58" xfId="1" applyFont="1" applyFill="1" applyBorder="1"/>
    <xf numFmtId="0" fontId="3" fillId="2" borderId="57" xfId="1" applyFont="1" applyFill="1" applyBorder="1"/>
    <xf numFmtId="0" fontId="9" fillId="0" borderId="11" xfId="1" applyFont="1" applyFill="1" applyBorder="1"/>
    <xf numFmtId="2" fontId="9" fillId="0" borderId="18" xfId="1" applyNumberFormat="1" applyFont="1" applyFill="1" applyBorder="1"/>
    <xf numFmtId="0" fontId="9" fillId="0" borderId="22" xfId="1" applyFont="1" applyFill="1" applyBorder="1"/>
    <xf numFmtId="2" fontId="9" fillId="0" borderId="30" xfId="1" applyNumberFormat="1" applyFont="1" applyFill="1" applyBorder="1"/>
    <xf numFmtId="2" fontId="9" fillId="0" borderId="31" xfId="1" applyNumberFormat="1" applyFont="1" applyFill="1" applyBorder="1"/>
    <xf numFmtId="2" fontId="6" fillId="0" borderId="0" xfId="1" applyNumberFormat="1" applyFont="1" applyFill="1" applyBorder="1"/>
    <xf numFmtId="2" fontId="1" fillId="0" borderId="31" xfId="1" applyNumberFormat="1" applyFill="1" applyBorder="1"/>
    <xf numFmtId="2" fontId="9" fillId="0" borderId="65" xfId="1" applyNumberFormat="1" applyFont="1" applyFill="1" applyBorder="1"/>
    <xf numFmtId="2" fontId="1" fillId="0" borderId="31" xfId="1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2" borderId="5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wrapText="1"/>
    </xf>
    <xf numFmtId="0" fontId="3" fillId="2" borderId="52" xfId="1" applyFont="1" applyFill="1" applyBorder="1" applyAlignment="1">
      <alignment horizontal="center" wrapText="1"/>
    </xf>
    <xf numFmtId="0" fontId="14" fillId="2" borderId="41" xfId="1" applyFont="1" applyFill="1" applyBorder="1" applyAlignment="1">
      <alignment horizontal="center"/>
    </xf>
    <xf numFmtId="0" fontId="14" fillId="2" borderId="42" xfId="1" applyFont="1" applyFill="1" applyBorder="1" applyAlignment="1">
      <alignment horizontal="center"/>
    </xf>
    <xf numFmtId="0" fontId="14" fillId="2" borderId="43" xfId="1" applyFont="1" applyFill="1" applyBorder="1" applyAlignment="1">
      <alignment horizontal="center"/>
    </xf>
    <xf numFmtId="0" fontId="3" fillId="2" borderId="45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2" borderId="60" xfId="1" applyFont="1" applyFill="1" applyBorder="1" applyAlignment="1">
      <alignment horizontal="center" vertical="center"/>
    </xf>
    <xf numFmtId="0" fontId="3" fillId="2" borderId="56" xfId="1" applyFont="1" applyFill="1" applyBorder="1" applyAlignment="1">
      <alignment horizontal="center" vertical="center"/>
    </xf>
    <xf numFmtId="0" fontId="3" fillId="2" borderId="61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wrapText="1"/>
    </xf>
    <xf numFmtId="0" fontId="3" fillId="2" borderId="56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2" borderId="46" xfId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wrapText="1"/>
    </xf>
    <xf numFmtId="0" fontId="3" fillId="0" borderId="25" xfId="1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12" fillId="0" borderId="35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67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2" fontId="3" fillId="0" borderId="20" xfId="0" applyNumberFormat="1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1"/>
  <sheetViews>
    <sheetView tabSelected="1" topLeftCell="A197" zoomScale="75" workbookViewId="0">
      <selection activeCell="D218" sqref="D218"/>
    </sheetView>
  </sheetViews>
  <sheetFormatPr defaultRowHeight="15" x14ac:dyDescent="0.25"/>
  <cols>
    <col min="1" max="1" width="20.28515625" style="4" customWidth="1"/>
    <col min="2" max="5" width="9.140625" style="4"/>
    <col min="6" max="6" width="7.42578125" style="4" customWidth="1"/>
    <col min="7" max="7" width="9.140625" style="4"/>
    <col min="8" max="8" width="11.7109375" style="4" customWidth="1"/>
    <col min="9" max="10" width="9.140625" style="4"/>
    <col min="11" max="11" width="10.28515625" style="4" customWidth="1"/>
    <col min="12" max="12" width="12.85546875" style="4" customWidth="1"/>
    <col min="13" max="13" width="12.42578125" style="4" customWidth="1"/>
    <col min="14" max="14" width="13.28515625" style="4" customWidth="1"/>
    <col min="15" max="18" width="9.140625" style="4"/>
    <col min="19" max="19" width="19.7109375" style="4" customWidth="1"/>
    <col min="20" max="20" width="11" style="4" customWidth="1"/>
    <col min="21" max="22" width="9.140625" style="4"/>
    <col min="23" max="23" width="13.85546875" style="4" customWidth="1"/>
    <col min="24" max="16384" width="9.140625" style="4"/>
  </cols>
  <sheetData>
    <row r="1" spans="1:20" ht="16.5" customHeight="1" thickBot="1" x14ac:dyDescent="0.3">
      <c r="A1" s="109" t="s">
        <v>9</v>
      </c>
      <c r="B1" s="109"/>
      <c r="C1" s="109"/>
      <c r="D1" s="11"/>
      <c r="E1" s="11"/>
      <c r="F1" s="11"/>
      <c r="G1" s="11"/>
      <c r="H1" s="11"/>
      <c r="I1" s="12"/>
      <c r="J1" s="12"/>
      <c r="K1" s="12"/>
      <c r="L1" s="12"/>
      <c r="M1" s="12"/>
      <c r="N1" s="12"/>
      <c r="O1" s="9"/>
      <c r="P1" s="9"/>
    </row>
    <row r="2" spans="1:20" ht="16.5" thickBot="1" x14ac:dyDescent="0.3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</row>
    <row r="3" spans="1:20" ht="21.75" customHeight="1" thickBot="1" x14ac:dyDescent="0.3">
      <c r="A3" s="88"/>
      <c r="B3" s="110" t="s">
        <v>108</v>
      </c>
      <c r="C3" s="111"/>
      <c r="D3" s="111"/>
      <c r="E3" s="111"/>
      <c r="F3" s="111"/>
      <c r="G3" s="111"/>
      <c r="H3" s="112"/>
      <c r="I3" s="113" t="s">
        <v>111</v>
      </c>
      <c r="J3" s="114"/>
      <c r="K3" s="114"/>
      <c r="L3" s="114"/>
      <c r="M3" s="114"/>
      <c r="N3" s="114"/>
      <c r="O3" s="123" t="s">
        <v>112</v>
      </c>
      <c r="P3" s="120"/>
      <c r="Q3" s="120"/>
      <c r="R3" s="120"/>
      <c r="S3" s="120"/>
      <c r="T3" s="121"/>
    </row>
    <row r="4" spans="1:20" ht="15.75" thickBot="1" x14ac:dyDescent="0.3">
      <c r="A4" s="89" t="s">
        <v>1</v>
      </c>
      <c r="B4" s="122" t="s">
        <v>2</v>
      </c>
      <c r="C4" s="122"/>
      <c r="D4" s="122"/>
      <c r="E4" s="122"/>
      <c r="F4" s="122"/>
      <c r="G4" s="90" t="s">
        <v>3</v>
      </c>
      <c r="H4" s="91" t="s">
        <v>4</v>
      </c>
      <c r="I4" s="108" t="s">
        <v>2</v>
      </c>
      <c r="J4" s="108"/>
      <c r="K4" s="108"/>
      <c r="L4" s="108"/>
      <c r="M4" s="108"/>
      <c r="N4" s="95" t="s">
        <v>4</v>
      </c>
      <c r="O4" s="130" t="s">
        <v>2</v>
      </c>
      <c r="P4" s="130"/>
      <c r="Q4" s="130"/>
      <c r="R4" s="130"/>
      <c r="S4" s="130"/>
      <c r="T4" s="97" t="s">
        <v>4</v>
      </c>
    </row>
    <row r="5" spans="1:20" x14ac:dyDescent="0.25">
      <c r="A5" s="13" t="s">
        <v>8</v>
      </c>
      <c r="B5" s="14" t="s">
        <v>12</v>
      </c>
      <c r="C5" s="3"/>
      <c r="D5" s="3"/>
      <c r="E5" s="15"/>
      <c r="F5" s="15"/>
      <c r="G5" s="16"/>
      <c r="H5" s="1">
        <v>1171.6500000000001</v>
      </c>
      <c r="I5" s="98" t="s">
        <v>143</v>
      </c>
      <c r="J5" s="3"/>
      <c r="K5" s="3"/>
      <c r="L5" s="3"/>
      <c r="M5" s="18"/>
      <c r="N5" s="99">
        <v>7477.63</v>
      </c>
      <c r="O5" s="14" t="s">
        <v>41</v>
      </c>
      <c r="P5" s="3"/>
      <c r="Q5" s="3"/>
      <c r="R5" s="3"/>
      <c r="S5" s="18"/>
      <c r="T5" s="1">
        <v>375</v>
      </c>
    </row>
    <row r="6" spans="1:20" x14ac:dyDescent="0.25">
      <c r="A6" s="86" t="s">
        <v>125</v>
      </c>
      <c r="B6" s="14" t="s">
        <v>10</v>
      </c>
      <c r="C6" s="3"/>
      <c r="D6" s="3"/>
      <c r="E6" s="3"/>
      <c r="F6" s="18"/>
      <c r="G6" s="20"/>
      <c r="H6" s="1">
        <v>396.08</v>
      </c>
      <c r="I6" s="98" t="s">
        <v>144</v>
      </c>
      <c r="J6" s="3"/>
      <c r="K6" s="3"/>
      <c r="L6" s="3"/>
      <c r="M6" s="21"/>
      <c r="N6" s="99">
        <v>2216.2399999999998</v>
      </c>
      <c r="O6" s="14" t="s">
        <v>59</v>
      </c>
      <c r="P6" s="3"/>
      <c r="Q6" s="3"/>
      <c r="R6" s="3"/>
      <c r="S6" s="21"/>
      <c r="T6" s="1">
        <v>9509.02</v>
      </c>
    </row>
    <row r="7" spans="1:20" x14ac:dyDescent="0.25">
      <c r="A7" s="19"/>
      <c r="B7" s="14" t="s">
        <v>103</v>
      </c>
      <c r="C7" s="3"/>
      <c r="D7" s="3"/>
      <c r="E7" s="3"/>
      <c r="F7" s="18"/>
      <c r="G7" s="20"/>
      <c r="H7" s="1">
        <v>839.34</v>
      </c>
      <c r="I7" s="98" t="s">
        <v>145</v>
      </c>
      <c r="J7" s="3"/>
      <c r="K7" s="3"/>
      <c r="L7" s="3"/>
      <c r="M7" s="21"/>
      <c r="N7" s="99">
        <v>120</v>
      </c>
      <c r="O7" s="17"/>
      <c r="P7" s="3"/>
      <c r="Q7" s="3"/>
      <c r="R7" s="3"/>
      <c r="S7" s="21"/>
      <c r="T7" s="5"/>
    </row>
    <row r="8" spans="1:20" x14ac:dyDescent="0.25">
      <c r="A8" s="19"/>
      <c r="B8" s="14" t="s">
        <v>126</v>
      </c>
      <c r="C8" s="3"/>
      <c r="D8" s="3"/>
      <c r="E8" s="3"/>
      <c r="F8" s="3"/>
      <c r="G8" s="22"/>
      <c r="H8" s="1">
        <v>839.34</v>
      </c>
      <c r="I8" s="17" t="s">
        <v>21</v>
      </c>
      <c r="J8" s="3"/>
      <c r="K8" s="3"/>
      <c r="L8" s="3"/>
      <c r="M8" s="18"/>
      <c r="N8" s="5">
        <v>314.42</v>
      </c>
      <c r="O8" s="17"/>
      <c r="P8" s="3"/>
      <c r="Q8" s="3"/>
      <c r="R8" s="3"/>
      <c r="S8" s="21"/>
      <c r="T8" s="5"/>
    </row>
    <row r="9" spans="1:20" x14ac:dyDescent="0.25">
      <c r="A9" s="19"/>
      <c r="B9" s="14" t="s">
        <v>132</v>
      </c>
      <c r="G9" s="23"/>
      <c r="H9" s="24">
        <v>900.45</v>
      </c>
      <c r="I9" s="17" t="s">
        <v>22</v>
      </c>
      <c r="J9" s="3"/>
      <c r="K9" s="3"/>
      <c r="L9" s="3"/>
      <c r="M9" s="21"/>
      <c r="N9" s="5">
        <v>390.71</v>
      </c>
      <c r="O9" s="17"/>
      <c r="P9" s="3"/>
      <c r="Q9" s="3"/>
      <c r="R9" s="3"/>
      <c r="S9" s="21"/>
      <c r="T9" s="5"/>
    </row>
    <row r="10" spans="1:20" x14ac:dyDescent="0.25">
      <c r="A10" s="19"/>
      <c r="B10" s="14"/>
      <c r="C10" s="3"/>
      <c r="D10" s="3"/>
      <c r="E10" s="3"/>
      <c r="F10" s="18"/>
      <c r="G10" s="20"/>
      <c r="H10" s="1"/>
      <c r="I10" s="17" t="s">
        <v>23</v>
      </c>
      <c r="J10" s="3"/>
      <c r="K10" s="3"/>
      <c r="L10" s="3"/>
      <c r="M10" s="21"/>
      <c r="N10" s="5">
        <v>443.32</v>
      </c>
      <c r="O10" s="25"/>
      <c r="P10" s="3"/>
      <c r="Q10" s="3"/>
      <c r="R10" s="3"/>
      <c r="S10" s="21"/>
      <c r="T10" s="5"/>
    </row>
    <row r="11" spans="1:20" x14ac:dyDescent="0.25">
      <c r="A11" s="19"/>
      <c r="B11" s="14"/>
      <c r="C11" s="3"/>
      <c r="D11" s="3"/>
      <c r="E11" s="3"/>
      <c r="F11" s="18"/>
      <c r="G11" s="20"/>
      <c r="H11" s="1"/>
      <c r="I11" s="17" t="s">
        <v>28</v>
      </c>
      <c r="J11" s="3"/>
      <c r="K11" s="3"/>
      <c r="L11" s="3"/>
      <c r="M11" s="21"/>
      <c r="N11" s="5">
        <v>1319.48</v>
      </c>
      <c r="O11" s="17"/>
      <c r="P11" s="3"/>
      <c r="Q11" s="3"/>
      <c r="R11" s="3"/>
      <c r="S11" s="21"/>
      <c r="T11" s="5"/>
    </row>
    <row r="12" spans="1:20" x14ac:dyDescent="0.25">
      <c r="A12" s="19"/>
      <c r="B12" s="14"/>
      <c r="C12" s="3"/>
      <c r="D12" s="3"/>
      <c r="E12" s="3"/>
      <c r="F12" s="18"/>
      <c r="G12" s="20"/>
      <c r="H12" s="1"/>
      <c r="I12" s="17" t="s">
        <v>29</v>
      </c>
      <c r="J12" s="3"/>
      <c r="K12" s="3"/>
      <c r="L12" s="3"/>
      <c r="M12" s="21"/>
      <c r="N12" s="5">
        <v>1434</v>
      </c>
      <c r="O12" s="17"/>
      <c r="P12" s="3"/>
      <c r="Q12" s="3"/>
      <c r="R12" s="3"/>
      <c r="S12" s="21"/>
      <c r="T12" s="5"/>
    </row>
    <row r="13" spans="1:20" x14ac:dyDescent="0.25">
      <c r="A13" s="19"/>
      <c r="B13" s="14"/>
      <c r="C13" s="3"/>
      <c r="D13" s="3"/>
      <c r="E13" s="3"/>
      <c r="F13" s="18"/>
      <c r="G13" s="20"/>
      <c r="H13" s="1"/>
      <c r="I13" s="17" t="s">
        <v>30</v>
      </c>
      <c r="J13" s="3"/>
      <c r="K13" s="3"/>
      <c r="L13" s="3"/>
      <c r="M13" s="21"/>
      <c r="N13" s="5">
        <v>5102.4399999999996</v>
      </c>
      <c r="O13" s="17"/>
      <c r="P13" s="3"/>
      <c r="Q13" s="3"/>
      <c r="R13" s="3"/>
      <c r="S13" s="21"/>
      <c r="T13" s="5"/>
    </row>
    <row r="14" spans="1:20" x14ac:dyDescent="0.25">
      <c r="A14" s="19"/>
      <c r="B14" s="14"/>
      <c r="C14" s="3"/>
      <c r="D14" s="3"/>
      <c r="E14" s="3"/>
      <c r="F14" s="18"/>
      <c r="G14" s="20"/>
      <c r="H14" s="1"/>
      <c r="I14" s="17" t="s">
        <v>31</v>
      </c>
      <c r="J14" s="3"/>
      <c r="K14" s="3"/>
      <c r="L14" s="3"/>
      <c r="M14" s="21"/>
      <c r="N14" s="5">
        <v>4408.88</v>
      </c>
      <c r="O14" s="17"/>
      <c r="P14" s="3"/>
      <c r="Q14" s="3"/>
      <c r="R14" s="3"/>
      <c r="S14" s="21"/>
      <c r="T14" s="5"/>
    </row>
    <row r="15" spans="1:20" x14ac:dyDescent="0.25">
      <c r="A15" s="19"/>
      <c r="B15" s="14"/>
      <c r="C15" s="3"/>
      <c r="D15" s="3"/>
      <c r="E15" s="3"/>
      <c r="F15" s="18"/>
      <c r="G15" s="20"/>
      <c r="H15" s="1"/>
      <c r="I15" s="17" t="s">
        <v>142</v>
      </c>
      <c r="J15" s="3"/>
      <c r="K15" s="3"/>
      <c r="L15" s="3"/>
      <c r="M15" s="21"/>
      <c r="N15" s="5">
        <v>423.73</v>
      </c>
      <c r="O15" s="17"/>
      <c r="P15" s="3"/>
      <c r="Q15" s="3"/>
      <c r="R15" s="3"/>
      <c r="S15" s="21"/>
      <c r="T15" s="5"/>
    </row>
    <row r="16" spans="1:20" x14ac:dyDescent="0.25">
      <c r="A16" s="19"/>
      <c r="B16" s="14"/>
      <c r="C16" s="3"/>
      <c r="D16" s="3"/>
      <c r="E16" s="3"/>
      <c r="F16" s="18"/>
      <c r="G16" s="20"/>
      <c r="H16" s="1"/>
      <c r="I16" s="17" t="s">
        <v>80</v>
      </c>
      <c r="J16" s="3"/>
      <c r="K16" s="3"/>
      <c r="L16" s="3"/>
      <c r="M16" s="21"/>
      <c r="N16" s="5">
        <v>955.08</v>
      </c>
      <c r="O16" s="17"/>
      <c r="P16" s="3"/>
      <c r="Q16" s="3"/>
      <c r="R16" s="3"/>
      <c r="S16" s="21"/>
      <c r="T16" s="5"/>
    </row>
    <row r="17" spans="1:20" ht="15.75" thickBot="1" x14ac:dyDescent="0.3">
      <c r="A17" s="19"/>
      <c r="B17" s="14"/>
      <c r="C17" s="3"/>
      <c r="D17" s="3"/>
      <c r="E17" s="3"/>
      <c r="F17" s="18"/>
      <c r="G17" s="20"/>
      <c r="H17" s="1"/>
      <c r="I17" s="17" t="s">
        <v>32</v>
      </c>
      <c r="J17" s="3"/>
      <c r="K17" s="3"/>
      <c r="L17" s="3"/>
      <c r="M17" s="21"/>
      <c r="N17" s="5">
        <v>571.58000000000004</v>
      </c>
      <c r="O17" s="17"/>
      <c r="P17" s="3"/>
      <c r="Q17" s="3"/>
      <c r="R17" s="3"/>
      <c r="S17" s="21"/>
      <c r="T17" s="5"/>
    </row>
    <row r="18" spans="1:20" ht="15.75" thickBot="1" x14ac:dyDescent="0.3">
      <c r="A18" s="26"/>
      <c r="B18" s="27"/>
      <c r="C18" s="28"/>
      <c r="D18" s="28"/>
      <c r="E18" s="28"/>
      <c r="F18" s="29"/>
      <c r="G18" s="27"/>
      <c r="H18" s="2">
        <f>SUM(H5:H17)</f>
        <v>4146.8600000000006</v>
      </c>
      <c r="I18" s="30"/>
      <c r="J18" s="31"/>
      <c r="K18" s="31"/>
      <c r="L18" s="31"/>
      <c r="M18" s="32"/>
      <c r="N18" s="2">
        <f>SUM(N5:N17)</f>
        <v>25177.510000000002</v>
      </c>
      <c r="O18" s="33"/>
      <c r="P18" s="34"/>
      <c r="Q18" s="34"/>
      <c r="R18" s="34"/>
      <c r="S18" s="35"/>
      <c r="T18" s="2">
        <f>SUM(T5:T17)</f>
        <v>9884.02</v>
      </c>
    </row>
    <row r="19" spans="1:20" ht="24.75" customHeight="1" thickBot="1" x14ac:dyDescent="0.3">
      <c r="A19" s="109" t="s">
        <v>9</v>
      </c>
      <c r="B19" s="109"/>
      <c r="C19" s="109"/>
      <c r="D19" s="11"/>
      <c r="E19" s="11"/>
      <c r="F19" s="11"/>
      <c r="G19" s="11"/>
      <c r="H19" s="11"/>
      <c r="I19" s="36"/>
      <c r="J19" s="36"/>
      <c r="K19" s="36"/>
      <c r="L19" s="36"/>
      <c r="M19" s="36"/>
      <c r="N19" s="37"/>
    </row>
    <row r="20" spans="1:20" ht="16.5" thickBot="1" x14ac:dyDescent="0.3">
      <c r="A20" s="115" t="s">
        <v>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1:20" ht="18" customHeight="1" thickBot="1" x14ac:dyDescent="0.3">
      <c r="A21" s="88"/>
      <c r="B21" s="110" t="s">
        <v>108</v>
      </c>
      <c r="C21" s="111"/>
      <c r="D21" s="111"/>
      <c r="E21" s="111"/>
      <c r="F21" s="111"/>
      <c r="G21" s="111"/>
      <c r="H21" s="112"/>
      <c r="I21" s="113" t="s">
        <v>111</v>
      </c>
      <c r="J21" s="114"/>
      <c r="K21" s="114"/>
      <c r="L21" s="114"/>
      <c r="M21" s="114"/>
      <c r="N21" s="114"/>
      <c r="O21" s="123" t="s">
        <v>112</v>
      </c>
      <c r="P21" s="120"/>
      <c r="Q21" s="120"/>
      <c r="R21" s="120"/>
      <c r="S21" s="120"/>
      <c r="T21" s="121"/>
    </row>
    <row r="22" spans="1:20" ht="15.75" thickBot="1" x14ac:dyDescent="0.3">
      <c r="A22" s="89" t="s">
        <v>1</v>
      </c>
      <c r="B22" s="122" t="s">
        <v>2</v>
      </c>
      <c r="C22" s="122"/>
      <c r="D22" s="122"/>
      <c r="E22" s="122"/>
      <c r="F22" s="122"/>
      <c r="G22" s="90" t="s">
        <v>3</v>
      </c>
      <c r="H22" s="91" t="s">
        <v>4</v>
      </c>
      <c r="I22" s="108" t="s">
        <v>2</v>
      </c>
      <c r="J22" s="108"/>
      <c r="K22" s="108"/>
      <c r="L22" s="108"/>
      <c r="M22" s="108"/>
      <c r="N22" s="95" t="s">
        <v>4</v>
      </c>
      <c r="O22" s="108" t="s">
        <v>2</v>
      </c>
      <c r="P22" s="108"/>
      <c r="Q22" s="108"/>
      <c r="R22" s="108"/>
      <c r="S22" s="108"/>
      <c r="T22" s="95" t="s">
        <v>4</v>
      </c>
    </row>
    <row r="23" spans="1:20" x14ac:dyDescent="0.25">
      <c r="A23" s="13" t="s">
        <v>15</v>
      </c>
      <c r="B23" s="14" t="s">
        <v>20</v>
      </c>
      <c r="C23" s="3"/>
      <c r="D23" s="3"/>
      <c r="E23" s="15"/>
      <c r="F23" s="15"/>
      <c r="G23" s="16"/>
      <c r="H23" s="1">
        <v>858.45</v>
      </c>
      <c r="I23" s="98" t="s">
        <v>143</v>
      </c>
      <c r="J23" s="3"/>
      <c r="K23" s="3"/>
      <c r="L23" s="3"/>
      <c r="M23" s="18"/>
      <c r="N23" s="99">
        <v>7477.63</v>
      </c>
      <c r="O23" s="14" t="s">
        <v>11</v>
      </c>
      <c r="P23" s="3"/>
      <c r="Q23" s="3"/>
      <c r="R23" s="3"/>
      <c r="S23" s="18"/>
      <c r="T23" s="1">
        <v>911.49</v>
      </c>
    </row>
    <row r="24" spans="1:20" x14ac:dyDescent="0.25">
      <c r="A24" s="86" t="s">
        <v>125</v>
      </c>
      <c r="B24" s="14" t="s">
        <v>49</v>
      </c>
      <c r="C24" s="3"/>
      <c r="D24" s="3"/>
      <c r="E24" s="3"/>
      <c r="F24" s="18"/>
      <c r="G24" s="20"/>
      <c r="H24" s="1">
        <v>6365.99</v>
      </c>
      <c r="I24" s="98" t="s">
        <v>144</v>
      </c>
      <c r="J24" s="3"/>
      <c r="K24" s="3"/>
      <c r="L24" s="3"/>
      <c r="M24" s="21"/>
      <c r="N24" s="99">
        <v>2216.2399999999998</v>
      </c>
      <c r="O24" s="14" t="s">
        <v>24</v>
      </c>
      <c r="P24" s="3"/>
      <c r="Q24" s="3"/>
      <c r="R24" s="3"/>
      <c r="S24" s="21"/>
      <c r="T24" s="1">
        <v>687.85</v>
      </c>
    </row>
    <row r="25" spans="1:20" x14ac:dyDescent="0.25">
      <c r="A25" s="19"/>
      <c r="B25" s="14" t="s">
        <v>127</v>
      </c>
      <c r="C25" s="3"/>
      <c r="D25" s="3"/>
      <c r="E25" s="3"/>
      <c r="F25" s="18"/>
      <c r="G25" s="20"/>
      <c r="H25" s="1">
        <v>279.77999999999997</v>
      </c>
      <c r="I25" s="98" t="s">
        <v>145</v>
      </c>
      <c r="J25" s="3"/>
      <c r="K25" s="3"/>
      <c r="L25" s="3"/>
      <c r="M25" s="21"/>
      <c r="N25" s="99">
        <v>120</v>
      </c>
      <c r="O25" s="14" t="s">
        <v>41</v>
      </c>
      <c r="P25" s="3"/>
      <c r="Q25" s="3"/>
      <c r="R25" s="3"/>
      <c r="S25" s="21"/>
      <c r="T25" s="1">
        <v>1276.78</v>
      </c>
    </row>
    <row r="26" spans="1:20" x14ac:dyDescent="0.25">
      <c r="A26" s="19"/>
      <c r="B26" s="14" t="s">
        <v>129</v>
      </c>
      <c r="C26" s="3"/>
      <c r="D26" s="3"/>
      <c r="E26" s="3"/>
      <c r="F26" s="18"/>
      <c r="G26" s="20"/>
      <c r="H26" s="1">
        <v>933.78</v>
      </c>
      <c r="I26" s="17" t="s">
        <v>28</v>
      </c>
      <c r="J26" s="3"/>
      <c r="K26" s="3"/>
      <c r="L26" s="3"/>
      <c r="M26" s="18"/>
      <c r="N26" s="5">
        <v>541.52</v>
      </c>
      <c r="O26" s="14" t="s">
        <v>41</v>
      </c>
      <c r="P26" s="3"/>
      <c r="Q26" s="3"/>
      <c r="R26" s="3"/>
      <c r="S26" s="21"/>
      <c r="T26" s="1">
        <v>2317.46</v>
      </c>
    </row>
    <row r="27" spans="1:20" x14ac:dyDescent="0.25">
      <c r="A27" s="19"/>
      <c r="B27" s="14" t="s">
        <v>133</v>
      </c>
      <c r="C27" s="3"/>
      <c r="D27" s="3"/>
      <c r="E27" s="3"/>
      <c r="F27" s="18"/>
      <c r="G27" s="20"/>
      <c r="H27" s="1">
        <v>2010.96</v>
      </c>
      <c r="I27" s="17" t="s">
        <v>33</v>
      </c>
      <c r="J27" s="3"/>
      <c r="K27" s="3"/>
      <c r="L27" s="3"/>
      <c r="M27" s="18"/>
      <c r="N27" s="5">
        <v>1407.99</v>
      </c>
      <c r="O27" s="14" t="s">
        <v>59</v>
      </c>
      <c r="P27" s="3"/>
      <c r="Q27" s="3"/>
      <c r="R27" s="3"/>
      <c r="S27" s="21"/>
      <c r="T27" s="1">
        <v>12671.32</v>
      </c>
    </row>
    <row r="28" spans="1:20" x14ac:dyDescent="0.25">
      <c r="A28" s="19"/>
      <c r="B28" s="14" t="s">
        <v>10</v>
      </c>
      <c r="C28" s="3"/>
      <c r="D28" s="3"/>
      <c r="E28" s="3"/>
      <c r="F28" s="18"/>
      <c r="G28" s="20"/>
      <c r="H28" s="1">
        <v>4212.6000000000004</v>
      </c>
      <c r="I28" s="17" t="s">
        <v>34</v>
      </c>
      <c r="J28" s="3"/>
      <c r="K28" s="3"/>
      <c r="L28" s="3"/>
      <c r="M28" s="18"/>
      <c r="N28" s="5">
        <v>5145.99</v>
      </c>
      <c r="O28" s="17"/>
      <c r="P28" s="3"/>
      <c r="Q28" s="3"/>
      <c r="R28" s="3"/>
      <c r="S28" s="21"/>
      <c r="T28" s="5"/>
    </row>
    <row r="29" spans="1:20" x14ac:dyDescent="0.25">
      <c r="A29" s="19"/>
      <c r="B29" s="14"/>
      <c r="C29" s="3"/>
      <c r="D29" s="3"/>
      <c r="E29" s="3"/>
      <c r="F29" s="18"/>
      <c r="G29" s="20"/>
      <c r="H29" s="1"/>
      <c r="I29" s="17" t="s">
        <v>35</v>
      </c>
      <c r="J29" s="3"/>
      <c r="K29" s="3"/>
      <c r="L29" s="3"/>
      <c r="M29" s="18"/>
      <c r="N29" s="5">
        <v>616.66</v>
      </c>
      <c r="O29" s="17"/>
      <c r="P29" s="3"/>
      <c r="Q29" s="3"/>
      <c r="R29" s="3"/>
      <c r="S29" s="21"/>
      <c r="T29" s="5"/>
    </row>
    <row r="30" spans="1:20" x14ac:dyDescent="0.25">
      <c r="A30" s="19"/>
      <c r="B30" s="14"/>
      <c r="C30" s="3"/>
      <c r="D30" s="3"/>
      <c r="E30" s="3"/>
      <c r="F30" s="18"/>
      <c r="G30" s="20"/>
      <c r="H30" s="1"/>
      <c r="I30" s="17" t="s">
        <v>36</v>
      </c>
      <c r="J30" s="3"/>
      <c r="K30" s="3"/>
      <c r="L30" s="3"/>
      <c r="M30" s="18"/>
      <c r="N30" s="5">
        <v>413.36</v>
      </c>
      <c r="O30" s="17"/>
      <c r="P30" s="3"/>
      <c r="Q30" s="3"/>
      <c r="R30" s="3"/>
      <c r="S30" s="21"/>
      <c r="T30" s="5"/>
    </row>
    <row r="31" spans="1:20" x14ac:dyDescent="0.25">
      <c r="A31" s="19"/>
      <c r="B31" s="14"/>
      <c r="C31" s="3"/>
      <c r="D31" s="3"/>
      <c r="E31" s="3"/>
      <c r="F31" s="18"/>
      <c r="G31" s="20"/>
      <c r="H31" s="1"/>
      <c r="I31" s="17" t="s">
        <v>37</v>
      </c>
      <c r="J31" s="3"/>
      <c r="K31" s="3"/>
      <c r="L31" s="3"/>
      <c r="M31" s="18"/>
      <c r="N31" s="5">
        <v>541.52</v>
      </c>
      <c r="O31" s="17"/>
      <c r="P31" s="3"/>
      <c r="Q31" s="3"/>
      <c r="R31" s="3"/>
      <c r="S31" s="21"/>
      <c r="T31" s="5"/>
    </row>
    <row r="32" spans="1:20" x14ac:dyDescent="0.25">
      <c r="A32" s="19"/>
      <c r="B32" s="14"/>
      <c r="C32" s="3"/>
      <c r="D32" s="3"/>
      <c r="E32" s="10"/>
      <c r="F32" s="38"/>
      <c r="G32" s="20"/>
      <c r="H32" s="1"/>
      <c r="I32" s="17" t="s">
        <v>38</v>
      </c>
      <c r="J32" s="3"/>
      <c r="K32" s="3"/>
      <c r="L32" s="3"/>
      <c r="M32" s="21"/>
      <c r="N32" s="5">
        <v>1465.71</v>
      </c>
      <c r="O32" s="17"/>
      <c r="P32" s="3"/>
      <c r="Q32" s="3"/>
      <c r="R32" s="3"/>
      <c r="S32" s="21"/>
      <c r="T32" s="5"/>
    </row>
    <row r="33" spans="1:20" x14ac:dyDescent="0.25">
      <c r="A33" s="19"/>
      <c r="C33" s="3"/>
      <c r="D33" s="3"/>
      <c r="E33" s="3"/>
      <c r="F33" s="38"/>
      <c r="G33" s="20"/>
      <c r="I33" s="17" t="s">
        <v>39</v>
      </c>
      <c r="J33" s="3"/>
      <c r="K33" s="3"/>
      <c r="L33" s="3"/>
      <c r="M33" s="21"/>
      <c r="N33" s="5">
        <v>1667.35</v>
      </c>
      <c r="O33" s="17"/>
      <c r="P33" s="3"/>
      <c r="Q33" s="3"/>
      <c r="R33" s="3"/>
      <c r="S33" s="21"/>
      <c r="T33" s="5"/>
    </row>
    <row r="34" spans="1:20" x14ac:dyDescent="0.25">
      <c r="A34" s="19"/>
      <c r="C34" s="3"/>
      <c r="D34" s="3"/>
      <c r="E34" s="3"/>
      <c r="F34" s="38"/>
      <c r="G34" s="20"/>
      <c r="I34" s="17" t="s">
        <v>142</v>
      </c>
      <c r="J34" s="3"/>
      <c r="K34" s="3"/>
      <c r="L34" s="3"/>
      <c r="M34" s="21"/>
      <c r="N34" s="5">
        <v>423.73</v>
      </c>
      <c r="O34" s="17"/>
      <c r="P34" s="3"/>
      <c r="Q34" s="3"/>
      <c r="R34" s="3"/>
      <c r="S34" s="21"/>
      <c r="T34" s="5"/>
    </row>
    <row r="35" spans="1:20" ht="15.75" thickBot="1" x14ac:dyDescent="0.3">
      <c r="A35" s="19"/>
      <c r="B35" s="14"/>
      <c r="C35" s="3"/>
      <c r="D35" s="10"/>
      <c r="E35" s="3"/>
      <c r="F35" s="38"/>
      <c r="G35" s="20"/>
      <c r="H35" s="1"/>
      <c r="I35" s="17" t="s">
        <v>40</v>
      </c>
      <c r="J35" s="3"/>
      <c r="K35" s="3"/>
      <c r="L35" s="3"/>
      <c r="M35" s="21"/>
      <c r="N35" s="5">
        <v>566.94000000000005</v>
      </c>
      <c r="O35" s="17"/>
      <c r="P35" s="3"/>
      <c r="Q35" s="3"/>
      <c r="R35" s="3"/>
      <c r="S35" s="21"/>
      <c r="T35" s="5"/>
    </row>
    <row r="36" spans="1:20" ht="15.75" thickBot="1" x14ac:dyDescent="0.3">
      <c r="A36" s="26"/>
      <c r="B36" s="27"/>
      <c r="C36" s="28"/>
      <c r="D36" s="28"/>
      <c r="E36" s="28"/>
      <c r="F36" s="29"/>
      <c r="G36" s="27"/>
      <c r="H36" s="2">
        <f>SUM(H23:H35)</f>
        <v>14661.56</v>
      </c>
      <c r="I36" s="30"/>
      <c r="J36" s="31"/>
      <c r="K36" s="31"/>
      <c r="L36" s="31"/>
      <c r="M36" s="32"/>
      <c r="N36" s="39">
        <f>SUM(N23:N35)</f>
        <v>22604.639999999996</v>
      </c>
      <c r="O36" s="33"/>
      <c r="P36" s="34"/>
      <c r="Q36" s="34"/>
      <c r="R36" s="34"/>
      <c r="S36" s="35"/>
      <c r="T36" s="2">
        <f>SUM(T23:T35)</f>
        <v>17864.900000000001</v>
      </c>
    </row>
    <row r="37" spans="1:20" ht="15.75" customHeight="1" thickBot="1" x14ac:dyDescent="0.3">
      <c r="A37" s="109" t="s">
        <v>9</v>
      </c>
      <c r="B37" s="109"/>
      <c r="C37" s="109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12"/>
    </row>
    <row r="38" spans="1:20" ht="16.5" thickBot="1" x14ac:dyDescent="0.3">
      <c r="A38" s="115" t="s">
        <v>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7"/>
    </row>
    <row r="39" spans="1:20" ht="19.5" customHeight="1" thickBot="1" x14ac:dyDescent="0.3">
      <c r="A39" s="88"/>
      <c r="B39" s="110" t="s">
        <v>108</v>
      </c>
      <c r="C39" s="111"/>
      <c r="D39" s="111"/>
      <c r="E39" s="111"/>
      <c r="F39" s="111"/>
      <c r="G39" s="111"/>
      <c r="H39" s="112"/>
      <c r="I39" s="113" t="s">
        <v>111</v>
      </c>
      <c r="J39" s="114"/>
      <c r="K39" s="114"/>
      <c r="L39" s="114"/>
      <c r="M39" s="114"/>
      <c r="N39" s="114"/>
      <c r="O39" s="123" t="s">
        <v>112</v>
      </c>
      <c r="P39" s="120"/>
      <c r="Q39" s="120"/>
      <c r="R39" s="120"/>
      <c r="S39" s="120"/>
      <c r="T39" s="121"/>
    </row>
    <row r="40" spans="1:20" ht="15.75" thickBot="1" x14ac:dyDescent="0.3">
      <c r="A40" s="89" t="s">
        <v>1</v>
      </c>
      <c r="B40" s="122" t="s">
        <v>2</v>
      </c>
      <c r="C40" s="122"/>
      <c r="D40" s="122"/>
      <c r="E40" s="122"/>
      <c r="F40" s="122"/>
      <c r="G40" s="90" t="s">
        <v>3</v>
      </c>
      <c r="H40" s="91" t="s">
        <v>4</v>
      </c>
      <c r="I40" s="118" t="s">
        <v>2</v>
      </c>
      <c r="J40" s="118"/>
      <c r="K40" s="118"/>
      <c r="L40" s="118"/>
      <c r="M40" s="118"/>
      <c r="N40" s="93" t="s">
        <v>4</v>
      </c>
      <c r="O40" s="118" t="s">
        <v>2</v>
      </c>
      <c r="P40" s="118"/>
      <c r="Q40" s="118"/>
      <c r="R40" s="118"/>
      <c r="S40" s="118"/>
      <c r="T40" s="96" t="s">
        <v>4</v>
      </c>
    </row>
    <row r="41" spans="1:20" x14ac:dyDescent="0.25">
      <c r="A41" s="13" t="s">
        <v>16</v>
      </c>
      <c r="B41" s="14" t="s">
        <v>20</v>
      </c>
      <c r="C41" s="3"/>
      <c r="D41" s="3"/>
      <c r="E41" s="15"/>
      <c r="F41" s="15"/>
      <c r="G41" s="16"/>
      <c r="H41" s="6">
        <v>388.01</v>
      </c>
      <c r="I41" s="100" t="s">
        <v>143</v>
      </c>
      <c r="J41" s="40"/>
      <c r="K41" s="40"/>
      <c r="L41" s="40"/>
      <c r="M41" s="41"/>
      <c r="N41" s="101">
        <v>7477.63</v>
      </c>
      <c r="O41" s="3" t="s">
        <v>41</v>
      </c>
      <c r="P41" s="9"/>
      <c r="Q41" s="9"/>
      <c r="R41" s="9"/>
      <c r="S41" s="9"/>
      <c r="T41" s="1">
        <v>1000</v>
      </c>
    </row>
    <row r="42" spans="1:20" x14ac:dyDescent="0.25">
      <c r="A42" s="86" t="s">
        <v>125</v>
      </c>
      <c r="B42" s="14" t="s">
        <v>25</v>
      </c>
      <c r="C42" s="3"/>
      <c r="D42" s="3"/>
      <c r="E42" s="15"/>
      <c r="F42" s="15"/>
      <c r="G42" s="16"/>
      <c r="H42" s="6">
        <v>2621.56</v>
      </c>
      <c r="I42" s="80" t="s">
        <v>144</v>
      </c>
      <c r="J42" s="3"/>
      <c r="K42" s="3"/>
      <c r="L42" s="3"/>
      <c r="M42" s="21"/>
      <c r="N42" s="81">
        <v>2216.2399999999998</v>
      </c>
      <c r="O42" s="3" t="s">
        <v>41</v>
      </c>
      <c r="P42" s="9"/>
      <c r="Q42" s="9"/>
      <c r="R42" s="9"/>
      <c r="S42" s="9"/>
      <c r="T42" s="1">
        <v>1324.65</v>
      </c>
    </row>
    <row r="43" spans="1:20" x14ac:dyDescent="0.25">
      <c r="A43" s="19"/>
      <c r="B43" s="14" t="s">
        <v>26</v>
      </c>
      <c r="C43" s="3"/>
      <c r="D43" s="3"/>
      <c r="E43" s="3"/>
      <c r="F43" s="18"/>
      <c r="G43" s="20"/>
      <c r="H43" s="6">
        <v>741.37</v>
      </c>
      <c r="I43" s="80" t="s">
        <v>145</v>
      </c>
      <c r="J43" s="3"/>
      <c r="K43" s="3"/>
      <c r="L43" s="3"/>
      <c r="M43" s="15"/>
      <c r="N43" s="102">
        <v>120</v>
      </c>
      <c r="O43" s="3" t="s">
        <v>59</v>
      </c>
      <c r="P43" s="9"/>
      <c r="Q43" s="9"/>
      <c r="R43" s="9"/>
      <c r="S43" s="9"/>
      <c r="T43" s="1">
        <v>9840.73</v>
      </c>
    </row>
    <row r="44" spans="1:20" x14ac:dyDescent="0.25">
      <c r="A44" s="19"/>
      <c r="B44" s="14" t="s">
        <v>27</v>
      </c>
      <c r="C44" s="3"/>
      <c r="D44" s="3"/>
      <c r="E44" s="3"/>
      <c r="F44" s="18"/>
      <c r="G44" s="20"/>
      <c r="H44" s="6">
        <v>3013.19</v>
      </c>
      <c r="I44" s="42" t="s">
        <v>42</v>
      </c>
      <c r="J44" s="3"/>
      <c r="K44" s="3"/>
      <c r="L44" s="3"/>
      <c r="M44" s="3"/>
      <c r="N44" s="73">
        <v>419.31</v>
      </c>
      <c r="O44" s="3" t="s">
        <v>11</v>
      </c>
      <c r="P44" s="9"/>
      <c r="Q44" s="44"/>
      <c r="R44" s="9"/>
      <c r="S44" s="9"/>
      <c r="T44" s="1">
        <v>656.25</v>
      </c>
    </row>
    <row r="45" spans="1:20" x14ac:dyDescent="0.25">
      <c r="A45" s="19"/>
      <c r="B45" s="14" t="s">
        <v>132</v>
      </c>
      <c r="C45" s="3"/>
      <c r="D45" s="3"/>
      <c r="E45" s="3"/>
      <c r="F45" s="18"/>
      <c r="G45" s="20"/>
      <c r="H45" s="6">
        <v>600.29999999999995</v>
      </c>
      <c r="I45" s="42" t="s">
        <v>29</v>
      </c>
      <c r="J45" s="3"/>
      <c r="K45" s="3"/>
      <c r="L45" s="3"/>
      <c r="M45" s="21"/>
      <c r="N45" s="43">
        <v>3718.98</v>
      </c>
      <c r="O45" s="9"/>
      <c r="P45" s="9"/>
      <c r="Q45" s="9"/>
      <c r="R45" s="9"/>
      <c r="S45" s="9"/>
      <c r="T45" s="45"/>
    </row>
    <row r="46" spans="1:20" x14ac:dyDescent="0.25">
      <c r="A46" s="19"/>
      <c r="B46" s="14"/>
      <c r="C46" s="3"/>
      <c r="D46" s="3"/>
      <c r="E46" s="3"/>
      <c r="F46" s="18"/>
      <c r="G46" s="20"/>
      <c r="H46" s="6"/>
      <c r="I46" s="42" t="s">
        <v>21</v>
      </c>
      <c r="J46" s="3"/>
      <c r="K46" s="3"/>
      <c r="L46" s="3"/>
      <c r="M46" s="21"/>
      <c r="N46" s="43">
        <v>571.89</v>
      </c>
      <c r="O46" s="9"/>
      <c r="P46" s="9"/>
      <c r="Q46" s="9"/>
      <c r="R46" s="9"/>
      <c r="S46" s="9"/>
      <c r="T46" s="45"/>
    </row>
    <row r="47" spans="1:20" x14ac:dyDescent="0.25">
      <c r="A47" s="19"/>
      <c r="B47" s="14"/>
      <c r="C47" s="3"/>
      <c r="D47" s="3"/>
      <c r="E47" s="3"/>
      <c r="F47" s="18"/>
      <c r="G47" s="20"/>
      <c r="H47" s="6"/>
      <c r="I47" s="42" t="s">
        <v>43</v>
      </c>
      <c r="J47" s="3"/>
      <c r="K47" s="3"/>
      <c r="L47" s="3"/>
      <c r="M47" s="21"/>
      <c r="N47" s="43">
        <v>292.27999999999997</v>
      </c>
      <c r="O47" s="9"/>
      <c r="P47" s="9"/>
      <c r="Q47" s="9"/>
      <c r="R47" s="9"/>
      <c r="S47" s="9"/>
      <c r="T47" s="45"/>
    </row>
    <row r="48" spans="1:20" x14ac:dyDescent="0.25">
      <c r="A48" s="19"/>
      <c r="B48" s="14"/>
      <c r="C48" s="3"/>
      <c r="D48" s="3"/>
      <c r="E48" s="3"/>
      <c r="F48" s="18"/>
      <c r="G48" s="20"/>
      <c r="H48" s="6"/>
      <c r="I48" s="42" t="s">
        <v>44</v>
      </c>
      <c r="J48" s="3"/>
      <c r="K48" s="3"/>
      <c r="L48" s="3"/>
      <c r="M48" s="21"/>
      <c r="N48" s="43">
        <v>566.94000000000005</v>
      </c>
      <c r="O48" s="9"/>
      <c r="P48" s="9"/>
      <c r="Q48" s="9"/>
      <c r="R48" s="9"/>
      <c r="S48" s="9"/>
      <c r="T48" s="45"/>
    </row>
    <row r="49" spans="1:20" x14ac:dyDescent="0.25">
      <c r="A49" s="19"/>
      <c r="B49" s="14"/>
      <c r="C49" s="3"/>
      <c r="D49" s="3"/>
      <c r="E49" s="3"/>
      <c r="F49" s="38"/>
      <c r="G49" s="20"/>
      <c r="H49" s="6"/>
      <c r="I49" s="42" t="s">
        <v>45</v>
      </c>
      <c r="J49" s="3"/>
      <c r="K49" s="3"/>
      <c r="L49" s="3"/>
      <c r="M49" s="21"/>
      <c r="N49" s="43">
        <v>6584.43</v>
      </c>
      <c r="O49" s="9"/>
      <c r="P49" s="9"/>
      <c r="Q49" s="9"/>
      <c r="R49" s="9"/>
      <c r="S49" s="9"/>
      <c r="T49" s="45"/>
    </row>
    <row r="50" spans="1:20" x14ac:dyDescent="0.25">
      <c r="A50" s="19"/>
      <c r="B50" s="14"/>
      <c r="C50" s="3"/>
      <c r="D50" s="3"/>
      <c r="E50" s="3"/>
      <c r="F50" s="10"/>
      <c r="G50" s="14"/>
      <c r="H50" s="6"/>
      <c r="I50" s="42" t="s">
        <v>45</v>
      </c>
      <c r="J50" s="3"/>
      <c r="K50" s="3"/>
      <c r="L50" s="3"/>
      <c r="M50" s="21"/>
      <c r="N50" s="43">
        <v>4170.93</v>
      </c>
      <c r="O50" s="9"/>
      <c r="P50" s="9"/>
      <c r="Q50" s="9"/>
      <c r="R50" s="9"/>
      <c r="S50" s="9"/>
      <c r="T50" s="45"/>
    </row>
    <row r="51" spans="1:20" x14ac:dyDescent="0.25">
      <c r="A51" s="19"/>
      <c r="B51" s="14"/>
      <c r="C51" s="3"/>
      <c r="D51" s="3"/>
      <c r="E51" s="3"/>
      <c r="F51" s="10"/>
      <c r="G51" s="14"/>
      <c r="H51" s="6"/>
      <c r="I51" s="42" t="s">
        <v>142</v>
      </c>
      <c r="J51" s="3"/>
      <c r="K51" s="3"/>
      <c r="L51" s="3"/>
      <c r="M51" s="21"/>
      <c r="N51" s="43">
        <v>423.73</v>
      </c>
      <c r="O51" s="9"/>
      <c r="P51" s="9"/>
      <c r="Q51" s="9"/>
      <c r="R51" s="9"/>
      <c r="S51" s="9"/>
      <c r="T51" s="45"/>
    </row>
    <row r="52" spans="1:20" ht="15.75" thickBot="1" x14ac:dyDescent="0.3">
      <c r="A52" s="19"/>
      <c r="B52" s="14"/>
      <c r="C52" s="3"/>
      <c r="D52" s="3"/>
      <c r="E52" s="3"/>
      <c r="F52" s="3"/>
      <c r="G52" s="16"/>
      <c r="H52" s="6"/>
      <c r="I52" s="42" t="s">
        <v>46</v>
      </c>
      <c r="J52" s="3"/>
      <c r="K52" s="3"/>
      <c r="L52" s="3"/>
      <c r="M52" s="21"/>
      <c r="N52" s="43">
        <v>1315.89</v>
      </c>
      <c r="O52" s="9"/>
      <c r="P52" s="44"/>
      <c r="Q52" s="9"/>
      <c r="R52" s="9"/>
      <c r="S52" s="9"/>
      <c r="T52" s="45"/>
    </row>
    <row r="53" spans="1:20" ht="15.75" thickBot="1" x14ac:dyDescent="0.3">
      <c r="A53" s="26"/>
      <c r="B53" s="27"/>
      <c r="C53" s="28"/>
      <c r="D53" s="28"/>
      <c r="E53" s="28"/>
      <c r="F53" s="29"/>
      <c r="G53" s="27"/>
      <c r="H53" s="8">
        <f>SUM(H41:H52)</f>
        <v>7364.4299999999994</v>
      </c>
      <c r="I53" s="46"/>
      <c r="J53" s="31"/>
      <c r="K53" s="31"/>
      <c r="L53" s="31"/>
      <c r="M53" s="32"/>
      <c r="N53" s="47">
        <f>SUM(N41:N52)</f>
        <v>27878.249999999996</v>
      </c>
      <c r="O53" s="48"/>
      <c r="P53" s="48"/>
      <c r="Q53" s="48"/>
      <c r="R53" s="48"/>
      <c r="S53" s="48"/>
      <c r="T53" s="49">
        <f>SUM(T41:T52)</f>
        <v>12821.63</v>
      </c>
    </row>
    <row r="54" spans="1:20" ht="18" customHeight="1" thickBot="1" x14ac:dyDescent="0.3">
      <c r="A54" s="124" t="s">
        <v>9</v>
      </c>
      <c r="B54" s="124"/>
      <c r="C54" s="124"/>
      <c r="D54" s="11"/>
      <c r="E54" s="11"/>
      <c r="F54" s="11"/>
      <c r="G54" s="11"/>
      <c r="H54" s="67"/>
      <c r="I54" s="67"/>
      <c r="J54" s="67"/>
      <c r="K54" s="67"/>
      <c r="L54" s="67"/>
      <c r="M54" s="67"/>
      <c r="N54" s="67"/>
      <c r="O54" s="66"/>
    </row>
    <row r="55" spans="1:20" ht="16.5" thickBot="1" x14ac:dyDescent="0.3">
      <c r="A55" s="115" t="s">
        <v>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7"/>
      <c r="O55" s="68"/>
    </row>
    <row r="56" spans="1:20" ht="20.25" customHeight="1" thickBot="1" x14ac:dyDescent="0.3">
      <c r="A56" s="94"/>
      <c r="B56" s="125" t="s">
        <v>108</v>
      </c>
      <c r="C56" s="126"/>
      <c r="D56" s="126"/>
      <c r="E56" s="126"/>
      <c r="F56" s="126"/>
      <c r="G56" s="126"/>
      <c r="H56" s="127"/>
      <c r="I56" s="128" t="s">
        <v>111</v>
      </c>
      <c r="J56" s="129"/>
      <c r="K56" s="129"/>
      <c r="L56" s="129"/>
      <c r="M56" s="129"/>
      <c r="N56" s="129"/>
      <c r="O56" s="119" t="s">
        <v>112</v>
      </c>
      <c r="P56" s="120"/>
      <c r="Q56" s="120"/>
      <c r="R56" s="120"/>
      <c r="S56" s="120"/>
      <c r="T56" s="121"/>
    </row>
    <row r="57" spans="1:20" ht="15.75" thickBot="1" x14ac:dyDescent="0.3">
      <c r="A57" s="89" t="s">
        <v>1</v>
      </c>
      <c r="B57" s="122" t="s">
        <v>2</v>
      </c>
      <c r="C57" s="122"/>
      <c r="D57" s="122"/>
      <c r="E57" s="122"/>
      <c r="F57" s="122"/>
      <c r="G57" s="90" t="s">
        <v>3</v>
      </c>
      <c r="H57" s="91" t="s">
        <v>4</v>
      </c>
      <c r="I57" s="108" t="s">
        <v>2</v>
      </c>
      <c r="J57" s="108"/>
      <c r="K57" s="108"/>
      <c r="L57" s="108"/>
      <c r="M57" s="108"/>
      <c r="N57" s="95" t="s">
        <v>4</v>
      </c>
      <c r="O57" s="118" t="s">
        <v>2</v>
      </c>
      <c r="P57" s="118"/>
      <c r="Q57" s="118"/>
      <c r="R57" s="118"/>
      <c r="S57" s="118"/>
      <c r="T57" s="93" t="s">
        <v>4</v>
      </c>
    </row>
    <row r="58" spans="1:20" x14ac:dyDescent="0.25">
      <c r="A58" s="13" t="s">
        <v>17</v>
      </c>
      <c r="B58" s="14" t="s">
        <v>20</v>
      </c>
      <c r="C58" s="3"/>
      <c r="D58" s="3"/>
      <c r="E58" s="15"/>
      <c r="F58" s="15"/>
      <c r="G58" s="16"/>
      <c r="H58" s="1">
        <v>193.45</v>
      </c>
      <c r="I58" s="100" t="s">
        <v>143</v>
      </c>
      <c r="J58" s="40"/>
      <c r="K58" s="40"/>
      <c r="L58" s="40"/>
      <c r="M58" s="41"/>
      <c r="N58" s="101">
        <v>7477.63</v>
      </c>
      <c r="O58" s="14" t="s">
        <v>11</v>
      </c>
      <c r="P58" s="9"/>
      <c r="Q58" s="9"/>
      <c r="R58" s="9"/>
      <c r="S58" s="9"/>
      <c r="T58" s="1">
        <v>413.76</v>
      </c>
    </row>
    <row r="59" spans="1:20" x14ac:dyDescent="0.25">
      <c r="A59" s="86" t="s">
        <v>125</v>
      </c>
      <c r="B59" s="14" t="s">
        <v>128</v>
      </c>
      <c r="C59" s="3"/>
      <c r="D59" s="3"/>
      <c r="E59" s="15"/>
      <c r="F59" s="15"/>
      <c r="G59" s="16"/>
      <c r="H59" s="1">
        <v>839.34</v>
      </c>
      <c r="I59" s="80" t="s">
        <v>144</v>
      </c>
      <c r="J59" s="3"/>
      <c r="K59" s="3"/>
      <c r="L59" s="3"/>
      <c r="M59" s="21"/>
      <c r="N59" s="81">
        <v>2216.2399999999998</v>
      </c>
      <c r="O59" s="3"/>
      <c r="P59" s="9"/>
      <c r="Q59" s="9"/>
      <c r="R59" s="9"/>
      <c r="S59" s="9"/>
      <c r="T59" s="1"/>
    </row>
    <row r="60" spans="1:20" x14ac:dyDescent="0.25">
      <c r="A60" s="19"/>
      <c r="B60" s="14" t="s">
        <v>130</v>
      </c>
      <c r="C60" s="3"/>
      <c r="D60" s="3"/>
      <c r="E60" s="3"/>
      <c r="F60" s="18"/>
      <c r="G60" s="20"/>
      <c r="H60" s="1">
        <v>1400.67</v>
      </c>
      <c r="I60" s="80" t="s">
        <v>145</v>
      </c>
      <c r="J60" s="3"/>
      <c r="K60" s="3"/>
      <c r="L60" s="3"/>
      <c r="M60" s="15"/>
      <c r="N60" s="102">
        <v>120</v>
      </c>
      <c r="O60" s="3"/>
      <c r="P60" s="9"/>
      <c r="Q60" s="9"/>
      <c r="R60" s="9"/>
      <c r="S60" s="9"/>
      <c r="T60" s="1"/>
    </row>
    <row r="61" spans="1:20" x14ac:dyDescent="0.25">
      <c r="A61" s="19"/>
      <c r="B61" s="14"/>
      <c r="C61" s="3"/>
      <c r="D61" s="3"/>
      <c r="E61" s="3"/>
      <c r="F61" s="18"/>
      <c r="G61" s="20"/>
      <c r="H61" s="1"/>
      <c r="I61" s="17" t="s">
        <v>52</v>
      </c>
      <c r="J61" s="3"/>
      <c r="K61" s="3"/>
      <c r="L61" s="3"/>
      <c r="M61" s="18"/>
      <c r="N61" s="5">
        <v>1714.62</v>
      </c>
      <c r="O61" s="3"/>
      <c r="P61" s="9"/>
      <c r="Q61" s="9"/>
      <c r="R61" s="9"/>
      <c r="S61" s="9"/>
      <c r="T61" s="1"/>
    </row>
    <row r="62" spans="1:20" x14ac:dyDescent="0.25">
      <c r="A62" s="19"/>
      <c r="B62" s="14"/>
      <c r="C62" s="3"/>
      <c r="D62" s="3"/>
      <c r="E62" s="3"/>
      <c r="F62" s="18"/>
      <c r="G62" s="20"/>
      <c r="H62" s="1"/>
      <c r="I62" s="17" t="s">
        <v>53</v>
      </c>
      <c r="J62" s="3"/>
      <c r="K62" s="3"/>
      <c r="L62" s="3"/>
      <c r="M62" s="21"/>
      <c r="N62" s="5">
        <v>1206.0899999999999</v>
      </c>
      <c r="O62" s="3"/>
      <c r="P62" s="9"/>
      <c r="Q62" s="9"/>
      <c r="R62" s="9"/>
      <c r="S62" s="9"/>
      <c r="T62" s="1"/>
    </row>
    <row r="63" spans="1:20" x14ac:dyDescent="0.25">
      <c r="A63" s="19"/>
      <c r="B63" s="14"/>
      <c r="C63" s="3"/>
      <c r="D63" s="3"/>
      <c r="E63" s="3"/>
      <c r="F63" s="18"/>
      <c r="G63" s="20"/>
      <c r="H63" s="1"/>
      <c r="I63" s="17" t="s">
        <v>54</v>
      </c>
      <c r="J63" s="3"/>
      <c r="K63" s="3"/>
      <c r="L63" s="3"/>
      <c r="M63" s="21"/>
      <c r="N63" s="5">
        <v>555.98</v>
      </c>
      <c r="O63" s="3"/>
      <c r="P63" s="9"/>
      <c r="Q63" s="9"/>
      <c r="R63" s="9"/>
      <c r="S63" s="9"/>
      <c r="T63" s="1"/>
    </row>
    <row r="64" spans="1:20" x14ac:dyDescent="0.25">
      <c r="A64" s="19"/>
      <c r="B64" s="14"/>
      <c r="C64" s="3"/>
      <c r="D64" s="3"/>
      <c r="E64" s="3"/>
      <c r="F64" s="18"/>
      <c r="G64" s="20"/>
      <c r="H64" s="1"/>
      <c r="I64" s="17" t="s">
        <v>29</v>
      </c>
      <c r="J64" s="3"/>
      <c r="K64" s="3"/>
      <c r="L64" s="3"/>
      <c r="M64" s="21"/>
      <c r="N64" s="5">
        <v>2697.46</v>
      </c>
      <c r="O64" s="3"/>
      <c r="P64" s="9"/>
      <c r="Q64" s="44"/>
      <c r="R64" s="9"/>
      <c r="S64" s="9"/>
      <c r="T64" s="1"/>
    </row>
    <row r="65" spans="1:20" x14ac:dyDescent="0.25">
      <c r="A65" s="19"/>
      <c r="B65" s="14"/>
      <c r="C65" s="3"/>
      <c r="D65" s="3"/>
      <c r="E65" s="3"/>
      <c r="F65" s="3"/>
      <c r="G65" s="14"/>
      <c r="H65" s="1"/>
      <c r="I65" s="17" t="s">
        <v>142</v>
      </c>
      <c r="J65" s="3"/>
      <c r="K65" s="3"/>
      <c r="L65" s="3"/>
      <c r="M65" s="21"/>
      <c r="N65" s="5">
        <v>467.56</v>
      </c>
      <c r="O65" s="3"/>
      <c r="P65" s="9"/>
      <c r="Q65" s="44"/>
      <c r="R65" s="9"/>
      <c r="S65" s="9"/>
      <c r="T65" s="10"/>
    </row>
    <row r="66" spans="1:20" x14ac:dyDescent="0.25">
      <c r="A66" s="19"/>
      <c r="B66" s="14"/>
      <c r="C66" s="3"/>
      <c r="D66" s="3"/>
      <c r="E66" s="3"/>
      <c r="F66" s="3"/>
      <c r="G66" s="6"/>
      <c r="H66" s="1"/>
      <c r="I66" s="17" t="s">
        <v>55</v>
      </c>
      <c r="J66" s="3"/>
      <c r="K66" s="3"/>
      <c r="L66" s="3"/>
      <c r="M66" s="21"/>
      <c r="N66" s="5">
        <v>146.22999999999999</v>
      </c>
      <c r="O66" s="9"/>
      <c r="P66" s="9"/>
      <c r="Q66" s="9"/>
      <c r="R66" s="9"/>
      <c r="S66" s="9"/>
      <c r="T66" s="45"/>
    </row>
    <row r="67" spans="1:20" ht="15.75" thickBot="1" x14ac:dyDescent="0.3">
      <c r="A67" s="19"/>
      <c r="B67" s="14"/>
      <c r="C67" s="3"/>
      <c r="D67" s="3"/>
      <c r="E67" s="3"/>
      <c r="F67" s="3"/>
      <c r="G67" s="6"/>
      <c r="H67" s="85"/>
      <c r="I67" s="17" t="s">
        <v>80</v>
      </c>
      <c r="J67" s="3"/>
      <c r="K67" s="3"/>
      <c r="L67" s="3"/>
      <c r="M67" s="15"/>
      <c r="N67" s="85">
        <v>955.08</v>
      </c>
      <c r="O67" s="9"/>
      <c r="P67" s="9"/>
      <c r="Q67" s="9"/>
      <c r="R67" s="9"/>
      <c r="S67" s="9"/>
      <c r="T67" s="65"/>
    </row>
    <row r="68" spans="1:20" ht="15.75" thickBot="1" x14ac:dyDescent="0.3">
      <c r="A68" s="26"/>
      <c r="B68" s="27"/>
      <c r="C68" s="28"/>
      <c r="D68" s="28"/>
      <c r="E68" s="28"/>
      <c r="F68" s="29"/>
      <c r="G68" s="27"/>
      <c r="H68" s="2">
        <f>SUM(H58:H67)</f>
        <v>2433.46</v>
      </c>
      <c r="I68" s="30"/>
      <c r="J68" s="31"/>
      <c r="K68" s="31"/>
      <c r="L68" s="31"/>
      <c r="M68" s="32"/>
      <c r="N68" s="39">
        <f>SUM(N58:N67)</f>
        <v>17556.89</v>
      </c>
      <c r="O68" s="48"/>
      <c r="P68" s="48"/>
      <c r="Q68" s="48"/>
      <c r="R68" s="48"/>
      <c r="S68" s="48"/>
      <c r="T68" s="50">
        <f>SUM(T58:T67)</f>
        <v>413.76</v>
      </c>
    </row>
    <row r="69" spans="1:20" ht="16.5" customHeight="1" thickBot="1" x14ac:dyDescent="0.3">
      <c r="A69" s="109" t="s">
        <v>9</v>
      </c>
      <c r="B69" s="109"/>
      <c r="C69" s="109"/>
      <c r="D69" s="11"/>
      <c r="E69" s="11"/>
      <c r="F69" s="11"/>
      <c r="G69" s="11"/>
      <c r="H69" s="11"/>
      <c r="I69" s="36"/>
      <c r="J69" s="36"/>
      <c r="K69" s="36"/>
      <c r="L69" s="36"/>
      <c r="M69" s="36"/>
      <c r="N69" s="36"/>
    </row>
    <row r="70" spans="1:20" ht="16.5" thickBot="1" x14ac:dyDescent="0.3">
      <c r="A70" s="115" t="s">
        <v>0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7"/>
    </row>
    <row r="71" spans="1:20" ht="24" customHeight="1" thickBot="1" x14ac:dyDescent="0.3">
      <c r="A71" s="88"/>
      <c r="B71" s="110" t="s">
        <v>108</v>
      </c>
      <c r="C71" s="111"/>
      <c r="D71" s="111"/>
      <c r="E71" s="111"/>
      <c r="F71" s="111"/>
      <c r="G71" s="111"/>
      <c r="H71" s="112"/>
      <c r="I71" s="113" t="s">
        <v>111</v>
      </c>
      <c r="J71" s="114"/>
      <c r="K71" s="114"/>
      <c r="L71" s="114"/>
      <c r="M71" s="114"/>
      <c r="N71" s="114"/>
      <c r="O71" s="123" t="s">
        <v>112</v>
      </c>
      <c r="P71" s="120"/>
      <c r="Q71" s="120"/>
      <c r="R71" s="120"/>
      <c r="S71" s="120"/>
      <c r="T71" s="121"/>
    </row>
    <row r="72" spans="1:20" ht="15.75" thickBot="1" x14ac:dyDescent="0.3">
      <c r="A72" s="89" t="s">
        <v>1</v>
      </c>
      <c r="B72" s="122" t="s">
        <v>2</v>
      </c>
      <c r="C72" s="122"/>
      <c r="D72" s="122"/>
      <c r="E72" s="122"/>
      <c r="F72" s="122"/>
      <c r="G72" s="90" t="s">
        <v>3</v>
      </c>
      <c r="H72" s="91" t="s">
        <v>4</v>
      </c>
      <c r="I72" s="131" t="s">
        <v>2</v>
      </c>
      <c r="J72" s="131"/>
      <c r="K72" s="131"/>
      <c r="L72" s="131"/>
      <c r="M72" s="131"/>
      <c r="N72" s="92" t="s">
        <v>4</v>
      </c>
      <c r="O72" s="118" t="s">
        <v>2</v>
      </c>
      <c r="P72" s="118"/>
      <c r="Q72" s="118"/>
      <c r="R72" s="118"/>
      <c r="S72" s="118"/>
      <c r="T72" s="93" t="s">
        <v>4</v>
      </c>
    </row>
    <row r="73" spans="1:20" x14ac:dyDescent="0.25">
      <c r="A73" s="13" t="s">
        <v>47</v>
      </c>
      <c r="B73" s="14" t="s">
        <v>50</v>
      </c>
      <c r="C73" s="3"/>
      <c r="D73" s="3"/>
      <c r="E73" s="15"/>
      <c r="F73" s="15"/>
      <c r="G73" s="16"/>
      <c r="H73" s="6">
        <v>1652.28</v>
      </c>
      <c r="I73" s="100" t="s">
        <v>143</v>
      </c>
      <c r="J73" s="40"/>
      <c r="K73" s="40"/>
      <c r="L73" s="40"/>
      <c r="M73" s="41"/>
      <c r="N73" s="101">
        <v>7477.63</v>
      </c>
      <c r="O73" s="3"/>
      <c r="P73" s="9"/>
      <c r="Q73" s="9"/>
      <c r="R73" s="9"/>
      <c r="S73" s="9"/>
      <c r="T73" s="1"/>
    </row>
    <row r="74" spans="1:20" x14ac:dyDescent="0.25">
      <c r="A74" s="86" t="s">
        <v>125</v>
      </c>
      <c r="B74" s="14" t="s">
        <v>51</v>
      </c>
      <c r="C74" s="3"/>
      <c r="D74" s="3"/>
      <c r="E74" s="15"/>
      <c r="F74" s="15"/>
      <c r="G74" s="16"/>
      <c r="H74" s="6">
        <v>193.44</v>
      </c>
      <c r="I74" s="80" t="s">
        <v>144</v>
      </c>
      <c r="J74" s="3"/>
      <c r="K74" s="3"/>
      <c r="L74" s="3"/>
      <c r="M74" s="21"/>
      <c r="N74" s="81">
        <v>2216.2399999999998</v>
      </c>
      <c r="O74" s="3"/>
      <c r="P74" s="9"/>
      <c r="Q74" s="9"/>
      <c r="R74" s="9"/>
      <c r="S74" s="9"/>
      <c r="T74" s="1"/>
    </row>
    <row r="75" spans="1:20" x14ac:dyDescent="0.25">
      <c r="A75" s="86"/>
      <c r="B75" s="14" t="s">
        <v>56</v>
      </c>
      <c r="C75" s="3"/>
      <c r="D75" s="3"/>
      <c r="E75" s="3"/>
      <c r="F75" s="18"/>
      <c r="G75" s="20"/>
      <c r="H75" s="6">
        <v>349.59</v>
      </c>
      <c r="I75" s="80" t="s">
        <v>145</v>
      </c>
      <c r="J75" s="3"/>
      <c r="K75" s="3"/>
      <c r="L75" s="3"/>
      <c r="M75" s="15"/>
      <c r="N75" s="102">
        <v>120</v>
      </c>
      <c r="O75" s="3"/>
      <c r="P75" s="9"/>
      <c r="Q75" s="9"/>
      <c r="R75" s="9"/>
      <c r="S75" s="9"/>
      <c r="T75" s="1"/>
    </row>
    <row r="76" spans="1:20" x14ac:dyDescent="0.25">
      <c r="A76" s="86"/>
      <c r="B76" s="14" t="s">
        <v>57</v>
      </c>
      <c r="C76" s="3"/>
      <c r="D76" s="3"/>
      <c r="E76" s="3"/>
      <c r="F76" s="18"/>
      <c r="G76" s="20"/>
      <c r="H76" s="6">
        <v>326.55</v>
      </c>
      <c r="I76" s="42" t="s">
        <v>60</v>
      </c>
      <c r="J76" s="3"/>
      <c r="K76" s="3"/>
      <c r="L76" s="3"/>
      <c r="M76" s="18"/>
      <c r="N76" s="43">
        <v>2241.86</v>
      </c>
      <c r="O76" s="3"/>
      <c r="P76" s="9"/>
      <c r="Q76" s="9"/>
      <c r="R76" s="9"/>
      <c r="S76" s="9"/>
      <c r="T76" s="1"/>
    </row>
    <row r="77" spans="1:20" x14ac:dyDescent="0.25">
      <c r="A77" s="86"/>
      <c r="B77" s="14" t="s">
        <v>58</v>
      </c>
      <c r="C77" s="3"/>
      <c r="D77" s="3"/>
      <c r="E77" s="3"/>
      <c r="F77" s="18"/>
      <c r="G77" s="20"/>
      <c r="H77" s="6">
        <v>8655</v>
      </c>
      <c r="I77" s="42" t="s">
        <v>61</v>
      </c>
      <c r="J77" s="3"/>
      <c r="K77" s="3"/>
      <c r="L77" s="3"/>
      <c r="M77" s="21"/>
      <c r="N77" s="43">
        <v>566.75</v>
      </c>
      <c r="O77" s="3"/>
      <c r="P77" s="9"/>
      <c r="Q77" s="9"/>
      <c r="R77" s="9"/>
      <c r="S77" s="9"/>
      <c r="T77" s="1"/>
    </row>
    <row r="78" spans="1:20" x14ac:dyDescent="0.25">
      <c r="A78" s="19"/>
      <c r="B78" s="14" t="s">
        <v>10</v>
      </c>
      <c r="C78" s="3"/>
      <c r="D78" s="3"/>
      <c r="E78" s="3"/>
      <c r="F78" s="18"/>
      <c r="G78" s="20"/>
      <c r="H78" s="6">
        <v>1805.4</v>
      </c>
      <c r="I78" s="42" t="s">
        <v>22</v>
      </c>
      <c r="J78" s="3"/>
      <c r="K78" s="3"/>
      <c r="L78" s="3"/>
      <c r="M78" s="21"/>
      <c r="N78" s="43">
        <v>438.59</v>
      </c>
      <c r="O78" s="3"/>
      <c r="P78" s="9"/>
      <c r="Q78" s="9"/>
      <c r="R78" s="9"/>
      <c r="S78" s="9"/>
      <c r="T78" s="1"/>
    </row>
    <row r="79" spans="1:20" x14ac:dyDescent="0.25">
      <c r="A79" s="19"/>
      <c r="B79" s="14" t="s">
        <v>103</v>
      </c>
      <c r="C79" s="3"/>
      <c r="D79" s="3"/>
      <c r="E79" s="3"/>
      <c r="F79" s="38"/>
      <c r="G79" s="20"/>
      <c r="H79" s="6">
        <v>559.55999999999995</v>
      </c>
      <c r="I79" s="42" t="s">
        <v>62</v>
      </c>
      <c r="J79" s="3"/>
      <c r="K79" s="3"/>
      <c r="L79" s="3"/>
      <c r="M79" s="21"/>
      <c r="N79" s="43">
        <v>438.59</v>
      </c>
      <c r="O79" s="3"/>
      <c r="P79" s="9"/>
      <c r="Q79" s="44"/>
      <c r="R79" s="9"/>
      <c r="S79" s="9"/>
      <c r="T79" s="1"/>
    </row>
    <row r="80" spans="1:20" x14ac:dyDescent="0.25">
      <c r="A80" s="19"/>
      <c r="B80" s="14"/>
      <c r="C80" s="3"/>
      <c r="D80" s="3"/>
      <c r="E80" s="3"/>
      <c r="F80" s="18"/>
      <c r="G80" s="20"/>
      <c r="H80" s="6"/>
      <c r="I80" s="42" t="s">
        <v>63</v>
      </c>
      <c r="J80" s="3"/>
      <c r="K80" s="3"/>
      <c r="L80" s="3"/>
      <c r="M80" s="21"/>
      <c r="N80" s="43">
        <v>573.99</v>
      </c>
      <c r="O80" s="9"/>
      <c r="P80" s="9"/>
      <c r="Q80" s="9"/>
      <c r="R80" s="9"/>
      <c r="S80" s="9"/>
      <c r="T80" s="45"/>
    </row>
    <row r="81" spans="1:20" x14ac:dyDescent="0.25">
      <c r="A81" s="19"/>
      <c r="B81" s="14"/>
      <c r="C81" s="3"/>
      <c r="D81" s="3"/>
      <c r="E81" s="3"/>
      <c r="F81" s="18"/>
      <c r="G81" s="20"/>
      <c r="H81" s="6"/>
      <c r="I81" s="42" t="s">
        <v>142</v>
      </c>
      <c r="J81" s="3"/>
      <c r="K81" s="3"/>
      <c r="L81" s="3"/>
      <c r="M81" s="21"/>
      <c r="N81" s="43">
        <v>467.56</v>
      </c>
      <c r="O81" s="9"/>
      <c r="P81" s="9"/>
      <c r="Q81" s="9"/>
      <c r="R81" s="9"/>
      <c r="S81" s="9"/>
      <c r="T81" s="45"/>
    </row>
    <row r="82" spans="1:20" ht="15.75" thickBot="1" x14ac:dyDescent="0.3">
      <c r="A82" s="19"/>
      <c r="B82" s="14"/>
      <c r="C82" s="3"/>
      <c r="D82" s="3"/>
      <c r="E82" s="3"/>
      <c r="F82" s="38"/>
      <c r="G82" s="20"/>
      <c r="H82" s="6"/>
      <c r="I82" s="51"/>
      <c r="J82" s="9"/>
      <c r="K82" s="9"/>
      <c r="L82" s="9"/>
      <c r="M82" s="9"/>
      <c r="N82" s="52"/>
      <c r="O82" s="9"/>
      <c r="P82" s="9"/>
      <c r="Q82" s="9"/>
      <c r="R82" s="9"/>
      <c r="S82" s="9"/>
      <c r="T82" s="45"/>
    </row>
    <row r="83" spans="1:20" ht="15.75" thickBot="1" x14ac:dyDescent="0.3">
      <c r="A83" s="26"/>
      <c r="B83" s="27"/>
      <c r="C83" s="28"/>
      <c r="D83" s="28"/>
      <c r="E83" s="28"/>
      <c r="F83" s="29"/>
      <c r="G83" s="27"/>
      <c r="H83" s="8">
        <f>SUM(H73:H82)</f>
        <v>13541.82</v>
      </c>
      <c r="I83" s="46"/>
      <c r="J83" s="31"/>
      <c r="K83" s="31"/>
      <c r="L83" s="31"/>
      <c r="M83" s="32"/>
      <c r="N83" s="47">
        <f>SUM(N73:N82)</f>
        <v>14541.21</v>
      </c>
      <c r="O83" s="48"/>
      <c r="P83" s="48"/>
      <c r="Q83" s="48"/>
      <c r="R83" s="48"/>
      <c r="S83" s="48"/>
      <c r="T83" s="50">
        <f>SUM(T73:T82)</f>
        <v>0</v>
      </c>
    </row>
    <row r="84" spans="1:20" ht="26.25" customHeight="1" thickBot="1" x14ac:dyDescent="0.3">
      <c r="A84" s="124" t="s">
        <v>9</v>
      </c>
      <c r="B84" s="124"/>
      <c r="C84" s="124"/>
      <c r="D84" s="11"/>
      <c r="E84" s="11"/>
      <c r="F84" s="11"/>
      <c r="G84" s="11"/>
      <c r="H84" s="69"/>
      <c r="I84" s="69"/>
      <c r="J84" s="69"/>
      <c r="K84" s="69"/>
      <c r="L84" s="69"/>
      <c r="M84" s="69"/>
      <c r="N84" s="69"/>
      <c r="O84" s="9"/>
    </row>
    <row r="85" spans="1:20" ht="16.5" thickBot="1" x14ac:dyDescent="0.3">
      <c r="A85" s="115" t="s">
        <v>0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7"/>
      <c r="O85" s="68"/>
    </row>
    <row r="86" spans="1:20" ht="20.25" customHeight="1" thickBot="1" x14ac:dyDescent="0.3">
      <c r="A86" s="94"/>
      <c r="B86" s="125" t="s">
        <v>108</v>
      </c>
      <c r="C86" s="126"/>
      <c r="D86" s="126"/>
      <c r="E86" s="126"/>
      <c r="F86" s="126"/>
      <c r="G86" s="126"/>
      <c r="H86" s="127"/>
      <c r="I86" s="128" t="s">
        <v>111</v>
      </c>
      <c r="J86" s="129"/>
      <c r="K86" s="129"/>
      <c r="L86" s="129"/>
      <c r="M86" s="129"/>
      <c r="N86" s="129"/>
      <c r="O86" s="119" t="s">
        <v>112</v>
      </c>
      <c r="P86" s="120"/>
      <c r="Q86" s="120"/>
      <c r="R86" s="120"/>
      <c r="S86" s="120"/>
      <c r="T86" s="121"/>
    </row>
    <row r="87" spans="1:20" ht="15.75" thickBot="1" x14ac:dyDescent="0.3">
      <c r="A87" s="89" t="s">
        <v>1</v>
      </c>
      <c r="B87" s="122" t="s">
        <v>2</v>
      </c>
      <c r="C87" s="122"/>
      <c r="D87" s="122"/>
      <c r="E87" s="122"/>
      <c r="F87" s="122"/>
      <c r="G87" s="90" t="s">
        <v>3</v>
      </c>
      <c r="H87" s="91" t="s">
        <v>4</v>
      </c>
      <c r="I87" s="131" t="s">
        <v>2</v>
      </c>
      <c r="J87" s="131"/>
      <c r="K87" s="131"/>
      <c r="L87" s="131"/>
      <c r="M87" s="131"/>
      <c r="N87" s="92" t="s">
        <v>4</v>
      </c>
      <c r="O87" s="118" t="s">
        <v>2</v>
      </c>
      <c r="P87" s="118"/>
      <c r="Q87" s="118"/>
      <c r="R87" s="118"/>
      <c r="S87" s="118"/>
      <c r="T87" s="93" t="s">
        <v>4</v>
      </c>
    </row>
    <row r="88" spans="1:20" x14ac:dyDescent="0.25">
      <c r="A88" s="13" t="s">
        <v>48</v>
      </c>
      <c r="B88" s="14" t="s">
        <v>51</v>
      </c>
      <c r="C88" s="3"/>
      <c r="D88" s="3"/>
      <c r="E88" s="15"/>
      <c r="F88" s="15"/>
      <c r="G88" s="16"/>
      <c r="H88" s="6">
        <v>136.37</v>
      </c>
      <c r="I88" s="100" t="s">
        <v>143</v>
      </c>
      <c r="J88" s="40"/>
      <c r="K88" s="40"/>
      <c r="L88" s="40"/>
      <c r="M88" s="41"/>
      <c r="N88" s="101">
        <v>7477.63</v>
      </c>
      <c r="O88" s="40" t="s">
        <v>71</v>
      </c>
      <c r="P88" s="66"/>
      <c r="Q88" s="66"/>
      <c r="R88" s="66"/>
      <c r="S88" s="66"/>
      <c r="T88" s="71">
        <v>1895.34</v>
      </c>
    </row>
    <row r="89" spans="1:20" x14ac:dyDescent="0.25">
      <c r="A89" s="86" t="s">
        <v>125</v>
      </c>
      <c r="B89" s="14" t="s">
        <v>58</v>
      </c>
      <c r="C89" s="3"/>
      <c r="D89" s="3"/>
      <c r="E89" s="15"/>
      <c r="F89" s="15"/>
      <c r="G89" s="16"/>
      <c r="H89" s="6">
        <v>2885</v>
      </c>
      <c r="I89" s="80" t="s">
        <v>144</v>
      </c>
      <c r="J89" s="3"/>
      <c r="K89" s="3"/>
      <c r="L89" s="3"/>
      <c r="M89" s="21"/>
      <c r="N89" s="81">
        <v>2216.2399999999998</v>
      </c>
      <c r="O89" s="3" t="s">
        <v>71</v>
      </c>
      <c r="P89" s="9"/>
      <c r="Q89" s="9"/>
      <c r="R89" s="9"/>
      <c r="S89" s="9"/>
      <c r="T89" s="72">
        <v>1895.34</v>
      </c>
    </row>
    <row r="90" spans="1:20" x14ac:dyDescent="0.25">
      <c r="A90" s="19"/>
      <c r="B90" s="14" t="s">
        <v>73</v>
      </c>
      <c r="C90" s="3"/>
      <c r="D90" s="3"/>
      <c r="E90" s="3"/>
      <c r="F90" s="18"/>
      <c r="G90" s="20"/>
      <c r="H90" s="6">
        <v>47965</v>
      </c>
      <c r="I90" s="80" t="s">
        <v>145</v>
      </c>
      <c r="J90" s="3"/>
      <c r="K90" s="3"/>
      <c r="L90" s="3"/>
      <c r="M90" s="15"/>
      <c r="N90" s="102">
        <v>120</v>
      </c>
      <c r="O90" s="3"/>
      <c r="P90" s="9"/>
      <c r="Q90" s="9"/>
      <c r="R90" s="9"/>
      <c r="S90" s="9"/>
      <c r="T90" s="72"/>
    </row>
    <row r="91" spans="1:20" x14ac:dyDescent="0.25">
      <c r="A91" s="19"/>
      <c r="B91" s="14" t="s">
        <v>132</v>
      </c>
      <c r="C91" s="3"/>
      <c r="D91" s="3"/>
      <c r="E91" s="3"/>
      <c r="F91" s="18"/>
      <c r="G91" s="20"/>
      <c r="H91" s="6">
        <v>1200.5999999999999</v>
      </c>
      <c r="I91" s="75" t="s">
        <v>28</v>
      </c>
      <c r="J91" s="53"/>
      <c r="K91" s="53"/>
      <c r="L91" s="53"/>
      <c r="M91" s="53"/>
      <c r="N91" s="104">
        <v>945.98</v>
      </c>
      <c r="O91" s="3"/>
      <c r="P91" s="9"/>
      <c r="Q91" s="9"/>
      <c r="R91" s="9"/>
      <c r="S91" s="9"/>
      <c r="T91" s="73"/>
    </row>
    <row r="92" spans="1:20" x14ac:dyDescent="0.25">
      <c r="A92" s="19"/>
      <c r="B92" s="14" t="s">
        <v>134</v>
      </c>
      <c r="C92" s="3"/>
      <c r="D92" s="3"/>
      <c r="E92" s="3"/>
      <c r="F92" s="38"/>
      <c r="G92" s="20"/>
      <c r="H92" s="6">
        <v>861.84</v>
      </c>
      <c r="I92" s="75" t="s">
        <v>69</v>
      </c>
      <c r="J92" s="54"/>
      <c r="K92" s="54"/>
      <c r="L92" s="54"/>
      <c r="M92" s="54"/>
      <c r="N92" s="77">
        <v>563.25</v>
      </c>
      <c r="O92" s="3"/>
      <c r="P92" s="9"/>
      <c r="Q92" s="9"/>
      <c r="R92" s="9"/>
      <c r="S92" s="9"/>
      <c r="T92" s="73"/>
    </row>
    <row r="93" spans="1:20" x14ac:dyDescent="0.25">
      <c r="A93" s="19"/>
      <c r="B93" s="14"/>
      <c r="C93" s="3"/>
      <c r="D93" s="3"/>
      <c r="E93" s="3"/>
      <c r="F93" s="18"/>
      <c r="G93" s="20"/>
      <c r="H93" s="6"/>
      <c r="I93" s="75" t="s">
        <v>70</v>
      </c>
      <c r="J93" s="53"/>
      <c r="K93" s="53"/>
      <c r="L93" s="53"/>
      <c r="M93" s="53"/>
      <c r="N93" s="78">
        <v>1133.7</v>
      </c>
      <c r="O93" s="3"/>
      <c r="P93" s="9"/>
      <c r="Q93" s="9"/>
      <c r="R93" s="9"/>
      <c r="S93" s="9"/>
      <c r="T93" s="73"/>
    </row>
    <row r="94" spans="1:20" x14ac:dyDescent="0.25">
      <c r="A94" s="19"/>
      <c r="B94" s="14"/>
      <c r="C94" s="3"/>
      <c r="D94" s="3"/>
      <c r="E94" s="3"/>
      <c r="F94" s="18"/>
      <c r="G94" s="20"/>
      <c r="H94" s="6"/>
      <c r="I94" s="75" t="s">
        <v>121</v>
      </c>
      <c r="J94" s="53"/>
      <c r="K94" s="53"/>
      <c r="L94" s="53"/>
      <c r="M94" s="53"/>
      <c r="N94" s="78">
        <v>296.33</v>
      </c>
      <c r="O94" s="3"/>
      <c r="P94" s="9"/>
      <c r="Q94" s="9"/>
      <c r="R94" s="9"/>
      <c r="S94" s="9"/>
      <c r="T94" s="73"/>
    </row>
    <row r="95" spans="1:20" x14ac:dyDescent="0.25">
      <c r="A95" s="19"/>
      <c r="B95" s="14"/>
      <c r="C95" s="3"/>
      <c r="D95" s="3"/>
      <c r="E95" s="3"/>
      <c r="F95" s="18"/>
      <c r="G95" s="20"/>
      <c r="H95" s="6"/>
      <c r="I95" s="42" t="s">
        <v>142</v>
      </c>
      <c r="J95" s="3"/>
      <c r="K95" s="3"/>
      <c r="L95" s="3"/>
      <c r="M95" s="21"/>
      <c r="N95" s="43">
        <v>467.56</v>
      </c>
      <c r="O95" s="3"/>
      <c r="P95" s="9"/>
      <c r="Q95" s="9"/>
      <c r="R95" s="9"/>
      <c r="S95" s="9"/>
      <c r="T95" s="73"/>
    </row>
    <row r="96" spans="1:20" ht="15.75" thickBot="1" x14ac:dyDescent="0.3">
      <c r="A96" s="19"/>
      <c r="B96" s="14"/>
      <c r="C96" s="3"/>
      <c r="D96" s="3"/>
      <c r="E96" s="3"/>
      <c r="F96" s="38"/>
      <c r="G96" s="20"/>
      <c r="H96" s="6"/>
      <c r="I96" s="42" t="s">
        <v>120</v>
      </c>
      <c r="J96" s="3"/>
      <c r="K96" s="3"/>
      <c r="L96" s="3"/>
      <c r="M96" s="3"/>
      <c r="N96" s="73">
        <v>566.37</v>
      </c>
      <c r="O96" s="9"/>
      <c r="P96" s="9"/>
      <c r="Q96" s="9"/>
      <c r="R96" s="9"/>
      <c r="S96" s="9"/>
      <c r="T96" s="45"/>
    </row>
    <row r="97" spans="1:20" ht="15.75" thickBot="1" x14ac:dyDescent="0.3">
      <c r="A97" s="26"/>
      <c r="B97" s="27"/>
      <c r="C97" s="28"/>
      <c r="D97" s="28"/>
      <c r="E97" s="28"/>
      <c r="F97" s="29"/>
      <c r="G97" s="27"/>
      <c r="H97" s="74">
        <f>SUM(H88:H96)</f>
        <v>53048.81</v>
      </c>
      <c r="I97" s="46"/>
      <c r="J97" s="31"/>
      <c r="K97" s="31"/>
      <c r="L97" s="31"/>
      <c r="M97" s="31"/>
      <c r="N97" s="79">
        <f>SUM(N88:N96)</f>
        <v>13787.06</v>
      </c>
      <c r="O97" s="48"/>
      <c r="P97" s="48"/>
      <c r="Q97" s="48"/>
      <c r="R97" s="48"/>
      <c r="S97" s="48"/>
      <c r="T97" s="50">
        <f>SUM(T88:T96)</f>
        <v>3790.68</v>
      </c>
    </row>
    <row r="98" spans="1:20" ht="26.25" customHeight="1" thickBot="1" x14ac:dyDescent="0.3">
      <c r="A98" s="109" t="s">
        <v>9</v>
      </c>
      <c r="B98" s="109"/>
      <c r="C98" s="109"/>
      <c r="D98" s="11"/>
      <c r="E98" s="11"/>
      <c r="F98" s="11"/>
      <c r="G98" s="11"/>
      <c r="H98" s="11"/>
      <c r="I98" s="36"/>
      <c r="J98" s="36"/>
      <c r="K98" s="36"/>
      <c r="L98" s="36"/>
      <c r="M98" s="36"/>
      <c r="N98" s="36"/>
    </row>
    <row r="99" spans="1:20" ht="16.5" thickBot="1" x14ac:dyDescent="0.3">
      <c r="A99" s="115" t="s">
        <v>0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7"/>
    </row>
    <row r="100" spans="1:20" ht="19.5" customHeight="1" thickBot="1" x14ac:dyDescent="0.3">
      <c r="A100" s="88"/>
      <c r="B100" s="110" t="s">
        <v>108</v>
      </c>
      <c r="C100" s="111"/>
      <c r="D100" s="111"/>
      <c r="E100" s="111"/>
      <c r="F100" s="111"/>
      <c r="G100" s="111"/>
      <c r="H100" s="112"/>
      <c r="I100" s="113" t="s">
        <v>111</v>
      </c>
      <c r="J100" s="114"/>
      <c r="K100" s="114"/>
      <c r="L100" s="114"/>
      <c r="M100" s="114"/>
      <c r="N100" s="114"/>
      <c r="O100" s="123" t="s">
        <v>112</v>
      </c>
      <c r="P100" s="120"/>
      <c r="Q100" s="120"/>
      <c r="R100" s="120"/>
      <c r="S100" s="120"/>
      <c r="T100" s="121"/>
    </row>
    <row r="101" spans="1:20" ht="15.75" thickBot="1" x14ac:dyDescent="0.3">
      <c r="A101" s="89" t="s">
        <v>1</v>
      </c>
      <c r="B101" s="122" t="s">
        <v>2</v>
      </c>
      <c r="C101" s="122"/>
      <c r="D101" s="122"/>
      <c r="E101" s="122"/>
      <c r="F101" s="122"/>
      <c r="G101" s="90" t="s">
        <v>3</v>
      </c>
      <c r="H101" s="91" t="s">
        <v>4</v>
      </c>
      <c r="I101" s="131" t="s">
        <v>2</v>
      </c>
      <c r="J101" s="131"/>
      <c r="K101" s="131"/>
      <c r="L101" s="131"/>
      <c r="M101" s="131"/>
      <c r="N101" s="92" t="s">
        <v>4</v>
      </c>
      <c r="O101" s="118" t="s">
        <v>2</v>
      </c>
      <c r="P101" s="118"/>
      <c r="Q101" s="118"/>
      <c r="R101" s="118"/>
      <c r="S101" s="118"/>
      <c r="T101" s="93" t="s">
        <v>4</v>
      </c>
    </row>
    <row r="102" spans="1:20" x14ac:dyDescent="0.25">
      <c r="A102" s="13" t="s">
        <v>64</v>
      </c>
      <c r="B102" s="14" t="s">
        <v>51</v>
      </c>
      <c r="C102" s="3"/>
      <c r="D102" s="3"/>
      <c r="E102" s="15"/>
      <c r="F102" s="15"/>
      <c r="G102" s="16"/>
      <c r="H102" s="6">
        <v>302.88</v>
      </c>
      <c r="I102" s="100" t="s">
        <v>143</v>
      </c>
      <c r="J102" s="40"/>
      <c r="K102" s="40"/>
      <c r="L102" s="40"/>
      <c r="M102" s="41"/>
      <c r="N102" s="101">
        <v>7477.63</v>
      </c>
      <c r="O102" s="3" t="s">
        <v>71</v>
      </c>
      <c r="P102" s="9"/>
      <c r="Q102" s="9"/>
      <c r="R102" s="9"/>
      <c r="S102" s="9"/>
      <c r="T102" s="1">
        <v>947.67</v>
      </c>
    </row>
    <row r="103" spans="1:20" x14ac:dyDescent="0.25">
      <c r="A103" s="86" t="s">
        <v>125</v>
      </c>
      <c r="B103" s="14" t="s">
        <v>50</v>
      </c>
      <c r="C103" s="3"/>
      <c r="D103" s="3"/>
      <c r="E103" s="3"/>
      <c r="F103" s="18"/>
      <c r="G103" s="20"/>
      <c r="H103" s="6">
        <v>1856.23</v>
      </c>
      <c r="I103" s="80" t="s">
        <v>144</v>
      </c>
      <c r="J103" s="3"/>
      <c r="K103" s="3"/>
      <c r="L103" s="3"/>
      <c r="M103" s="21"/>
      <c r="N103" s="81">
        <v>2216.2399999999998</v>
      </c>
      <c r="O103" s="3" t="s">
        <v>82</v>
      </c>
      <c r="P103" s="9"/>
      <c r="Q103" s="9"/>
      <c r="R103" s="9"/>
      <c r="S103" s="9"/>
      <c r="T103" s="1">
        <v>423.36</v>
      </c>
    </row>
    <row r="104" spans="1:20" x14ac:dyDescent="0.25">
      <c r="A104" s="19"/>
      <c r="B104" s="14" t="s">
        <v>72</v>
      </c>
      <c r="C104" s="3"/>
      <c r="D104" s="3"/>
      <c r="E104" s="3"/>
      <c r="F104" s="18"/>
      <c r="G104" s="20"/>
      <c r="H104" s="6">
        <v>1165.22</v>
      </c>
      <c r="I104" s="80" t="s">
        <v>145</v>
      </c>
      <c r="J104" s="3"/>
      <c r="K104" s="3"/>
      <c r="L104" s="3"/>
      <c r="M104" s="15"/>
      <c r="N104" s="102">
        <v>120</v>
      </c>
      <c r="O104" s="3"/>
      <c r="P104" s="9"/>
      <c r="Q104" s="9"/>
      <c r="R104" s="9"/>
      <c r="S104" s="9"/>
      <c r="T104" s="1"/>
    </row>
    <row r="105" spans="1:20" x14ac:dyDescent="0.25">
      <c r="A105" s="19"/>
      <c r="B105" s="14" t="s">
        <v>135</v>
      </c>
      <c r="C105" s="3"/>
      <c r="D105" s="3"/>
      <c r="E105" s="3"/>
      <c r="F105" s="18"/>
      <c r="G105" s="20"/>
      <c r="H105" s="6">
        <v>1261.29</v>
      </c>
      <c r="I105" s="75" t="s">
        <v>79</v>
      </c>
      <c r="J105" s="54"/>
      <c r="K105" s="54"/>
      <c r="L105" s="54"/>
      <c r="M105" s="54"/>
      <c r="N105" s="77">
        <v>1285.3399999999999</v>
      </c>
      <c r="O105" s="3"/>
      <c r="P105" s="9"/>
      <c r="Q105" s="9"/>
      <c r="R105" s="9"/>
      <c r="S105" s="9"/>
      <c r="T105" s="1"/>
    </row>
    <row r="106" spans="1:20" x14ac:dyDescent="0.25">
      <c r="A106" s="19"/>
      <c r="B106" s="14" t="s">
        <v>75</v>
      </c>
      <c r="C106" s="3"/>
      <c r="D106" s="3"/>
      <c r="E106" s="3"/>
      <c r="F106" s="18"/>
      <c r="G106" s="20"/>
      <c r="H106" s="6">
        <v>7914</v>
      </c>
      <c r="I106" s="75" t="s">
        <v>80</v>
      </c>
      <c r="J106" s="54"/>
      <c r="K106" s="54"/>
      <c r="L106" s="54"/>
      <c r="M106" s="54"/>
      <c r="N106" s="82">
        <v>1422.78</v>
      </c>
      <c r="O106" s="3"/>
      <c r="P106" s="9"/>
      <c r="Q106" s="9"/>
      <c r="R106" s="9"/>
      <c r="S106" s="9"/>
      <c r="T106" s="1"/>
    </row>
    <row r="107" spans="1:20" x14ac:dyDescent="0.25">
      <c r="A107" s="19"/>
      <c r="B107" s="14" t="s">
        <v>77</v>
      </c>
      <c r="C107" s="3"/>
      <c r="D107" s="3"/>
      <c r="E107" s="3"/>
      <c r="F107" s="18"/>
      <c r="G107" s="20"/>
      <c r="H107" s="6">
        <v>62</v>
      </c>
      <c r="I107" s="75" t="s">
        <v>81</v>
      </c>
      <c r="J107" s="54"/>
      <c r="K107" s="54"/>
      <c r="L107" s="54"/>
      <c r="M107" s="54"/>
      <c r="N107" s="78">
        <v>1677.8</v>
      </c>
      <c r="O107" s="3"/>
      <c r="P107" s="9"/>
      <c r="Q107" s="9"/>
      <c r="R107" s="9"/>
      <c r="S107" s="9"/>
      <c r="T107" s="1"/>
    </row>
    <row r="108" spans="1:20" x14ac:dyDescent="0.25">
      <c r="A108" s="19"/>
      <c r="B108" s="14" t="s">
        <v>78</v>
      </c>
      <c r="C108" s="3"/>
      <c r="D108" s="3"/>
      <c r="E108" s="3"/>
      <c r="F108" s="18"/>
      <c r="G108" s="20"/>
      <c r="H108" s="6">
        <v>640</v>
      </c>
      <c r="I108" s="75" t="s">
        <v>83</v>
      </c>
      <c r="J108" s="54"/>
      <c r="K108" s="54"/>
      <c r="L108" s="54"/>
      <c r="M108" s="54"/>
      <c r="N108" s="78">
        <v>1968.3</v>
      </c>
      <c r="O108" s="3"/>
      <c r="P108" s="9"/>
      <c r="Q108" s="9"/>
      <c r="R108" s="9"/>
      <c r="S108" s="9"/>
      <c r="T108" s="1"/>
    </row>
    <row r="109" spans="1:20" x14ac:dyDescent="0.25">
      <c r="A109" s="19"/>
      <c r="B109" s="14"/>
      <c r="C109" s="3"/>
      <c r="D109" s="3"/>
      <c r="E109" s="3"/>
      <c r="F109" s="18"/>
      <c r="G109" s="20"/>
      <c r="H109" s="6"/>
      <c r="I109" s="42" t="s">
        <v>142</v>
      </c>
      <c r="J109" s="3"/>
      <c r="K109" s="3"/>
      <c r="L109" s="3"/>
      <c r="M109" s="21"/>
      <c r="N109" s="43">
        <v>467.56</v>
      </c>
      <c r="O109" s="3"/>
      <c r="P109" s="9"/>
      <c r="Q109" s="9"/>
      <c r="R109" s="9"/>
      <c r="S109" s="9"/>
      <c r="T109" s="1"/>
    </row>
    <row r="110" spans="1:20" ht="15.75" thickBot="1" x14ac:dyDescent="0.3">
      <c r="A110" s="19"/>
      <c r="B110" s="14"/>
      <c r="C110" s="3"/>
      <c r="D110" s="3"/>
      <c r="E110" s="3"/>
      <c r="F110" s="18"/>
      <c r="G110" s="20"/>
      <c r="H110" s="6"/>
      <c r="I110" s="80"/>
      <c r="J110" s="3"/>
      <c r="K110" s="3"/>
      <c r="L110" s="3"/>
      <c r="M110" s="18"/>
      <c r="N110" s="81"/>
      <c r="O110" s="3"/>
      <c r="P110" s="9"/>
      <c r="Q110" s="44"/>
      <c r="R110" s="9"/>
      <c r="S110" s="9"/>
      <c r="T110" s="56"/>
    </row>
    <row r="111" spans="1:20" ht="15.75" thickBot="1" x14ac:dyDescent="0.3">
      <c r="A111" s="26"/>
      <c r="B111" s="27"/>
      <c r="C111" s="28"/>
      <c r="D111" s="28"/>
      <c r="E111" s="28"/>
      <c r="F111" s="29"/>
      <c r="G111" s="27"/>
      <c r="H111" s="74">
        <f>SUM(H102:H110)</f>
        <v>13201.619999999999</v>
      </c>
      <c r="I111" s="46"/>
      <c r="J111" s="31"/>
      <c r="K111" s="31"/>
      <c r="L111" s="31"/>
      <c r="M111" s="32"/>
      <c r="N111" s="47">
        <f>SUM(N102:N110)</f>
        <v>16635.649999999998</v>
      </c>
      <c r="O111" s="48"/>
      <c r="P111" s="48"/>
      <c r="Q111" s="48"/>
      <c r="R111" s="48"/>
      <c r="S111" s="48"/>
      <c r="T111" s="50">
        <f>SUM(T102:T110)</f>
        <v>1371.03</v>
      </c>
    </row>
    <row r="112" spans="1:20" ht="26.25" customHeight="1" thickBot="1" x14ac:dyDescent="0.3">
      <c r="A112" s="109" t="s">
        <v>9</v>
      </c>
      <c r="B112" s="109"/>
      <c r="C112" s="109"/>
      <c r="D112" s="11"/>
      <c r="E112" s="11"/>
      <c r="F112" s="11"/>
      <c r="G112" s="11"/>
      <c r="H112" s="11"/>
      <c r="I112" s="36"/>
      <c r="J112" s="36"/>
      <c r="K112" s="36"/>
      <c r="L112" s="36"/>
      <c r="M112" s="36"/>
      <c r="N112" s="36"/>
    </row>
    <row r="113" spans="1:20" ht="16.5" thickBot="1" x14ac:dyDescent="0.3">
      <c r="A113" s="115" t="s">
        <v>0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7"/>
    </row>
    <row r="114" spans="1:20" ht="21" customHeight="1" thickBot="1" x14ac:dyDescent="0.3">
      <c r="A114" s="88"/>
      <c r="B114" s="110" t="s">
        <v>108</v>
      </c>
      <c r="C114" s="111"/>
      <c r="D114" s="111"/>
      <c r="E114" s="111"/>
      <c r="F114" s="111"/>
      <c r="G114" s="111"/>
      <c r="H114" s="112"/>
      <c r="I114" s="113" t="s">
        <v>111</v>
      </c>
      <c r="J114" s="114"/>
      <c r="K114" s="114"/>
      <c r="L114" s="114"/>
      <c r="M114" s="114"/>
      <c r="N114" s="114"/>
      <c r="O114" s="123" t="s">
        <v>112</v>
      </c>
      <c r="P114" s="120"/>
      <c r="Q114" s="120"/>
      <c r="R114" s="120"/>
      <c r="S114" s="120"/>
      <c r="T114" s="121"/>
    </row>
    <row r="115" spans="1:20" ht="15.75" thickBot="1" x14ac:dyDescent="0.3">
      <c r="A115" s="89" t="s">
        <v>1</v>
      </c>
      <c r="B115" s="122" t="s">
        <v>2</v>
      </c>
      <c r="C115" s="122"/>
      <c r="D115" s="122"/>
      <c r="E115" s="122"/>
      <c r="F115" s="122"/>
      <c r="G115" s="90" t="s">
        <v>3</v>
      </c>
      <c r="H115" s="91" t="s">
        <v>4</v>
      </c>
      <c r="I115" s="131" t="s">
        <v>2</v>
      </c>
      <c r="J115" s="131"/>
      <c r="K115" s="131"/>
      <c r="L115" s="131"/>
      <c r="M115" s="131"/>
      <c r="N115" s="92" t="s">
        <v>4</v>
      </c>
      <c r="O115" s="118" t="s">
        <v>2</v>
      </c>
      <c r="P115" s="118"/>
      <c r="Q115" s="118"/>
      <c r="R115" s="118"/>
      <c r="S115" s="118"/>
      <c r="T115" s="93" t="s">
        <v>4</v>
      </c>
    </row>
    <row r="116" spans="1:20" x14ac:dyDescent="0.25">
      <c r="A116" s="13" t="s">
        <v>65</v>
      </c>
      <c r="B116" s="14" t="s">
        <v>20</v>
      </c>
      <c r="C116" s="3"/>
      <c r="D116" s="3"/>
      <c r="E116" s="15"/>
      <c r="F116" s="15"/>
      <c r="G116" s="16"/>
      <c r="H116" s="6">
        <v>317.81</v>
      </c>
      <c r="I116" s="100" t="s">
        <v>143</v>
      </c>
      <c r="J116" s="40"/>
      <c r="K116" s="40"/>
      <c r="L116" s="40"/>
      <c r="M116" s="41"/>
      <c r="N116" s="101">
        <v>7477.63</v>
      </c>
      <c r="O116" s="3" t="s">
        <v>85</v>
      </c>
      <c r="P116" s="9"/>
      <c r="Q116" s="9"/>
      <c r="R116" s="9"/>
      <c r="S116" s="9"/>
      <c r="T116" s="1">
        <v>529.38</v>
      </c>
    </row>
    <row r="117" spans="1:20" x14ac:dyDescent="0.25">
      <c r="A117" s="86" t="s">
        <v>125</v>
      </c>
      <c r="B117" s="14" t="s">
        <v>84</v>
      </c>
      <c r="C117" s="3"/>
      <c r="D117" s="3"/>
      <c r="E117" s="15"/>
      <c r="F117" s="15"/>
      <c r="G117" s="16"/>
      <c r="H117" s="6">
        <v>1157.1600000000001</v>
      </c>
      <c r="I117" s="80" t="s">
        <v>144</v>
      </c>
      <c r="J117" s="3"/>
      <c r="K117" s="3"/>
      <c r="L117" s="3"/>
      <c r="M117" s="21"/>
      <c r="N117" s="81">
        <v>2216.2399999999998</v>
      </c>
      <c r="O117" s="3" t="s">
        <v>85</v>
      </c>
      <c r="P117" s="9"/>
      <c r="Q117" s="9"/>
      <c r="R117" s="9"/>
      <c r="S117" s="9"/>
      <c r="T117" s="1">
        <v>302.5</v>
      </c>
    </row>
    <row r="118" spans="1:20" x14ac:dyDescent="0.25">
      <c r="A118" s="19"/>
      <c r="B118" s="14" t="s">
        <v>131</v>
      </c>
      <c r="C118" s="3"/>
      <c r="D118" s="3"/>
      <c r="E118" s="15"/>
      <c r="F118" s="15"/>
      <c r="G118" s="6"/>
      <c r="H118" s="6">
        <v>466.89</v>
      </c>
      <c r="I118" s="80" t="s">
        <v>145</v>
      </c>
      <c r="J118" s="3"/>
      <c r="K118" s="3"/>
      <c r="L118" s="3"/>
      <c r="M118" s="15"/>
      <c r="N118" s="102">
        <v>120</v>
      </c>
      <c r="O118" s="3"/>
      <c r="P118" s="9"/>
      <c r="Q118" s="9"/>
      <c r="R118" s="9"/>
      <c r="S118" s="9"/>
      <c r="T118" s="1"/>
    </row>
    <row r="119" spans="1:20" x14ac:dyDescent="0.25">
      <c r="A119" s="19"/>
      <c r="B119" s="14"/>
      <c r="C119" s="3"/>
      <c r="D119" s="3"/>
      <c r="E119" s="15"/>
      <c r="F119" s="15"/>
      <c r="G119" s="6"/>
      <c r="H119" s="6"/>
      <c r="I119" s="75" t="s">
        <v>23</v>
      </c>
      <c r="J119" s="54"/>
      <c r="K119" s="54"/>
      <c r="L119" s="54"/>
      <c r="M119" s="54"/>
      <c r="N119" s="77">
        <v>435.57</v>
      </c>
      <c r="O119" s="3"/>
      <c r="P119" s="9"/>
      <c r="Q119" s="9"/>
      <c r="R119" s="9"/>
      <c r="S119" s="9"/>
      <c r="T119" s="1"/>
    </row>
    <row r="120" spans="1:20" x14ac:dyDescent="0.25">
      <c r="A120" s="19"/>
      <c r="B120" s="14"/>
      <c r="C120" s="3"/>
      <c r="D120" s="3"/>
      <c r="E120" s="15"/>
      <c r="F120" s="15"/>
      <c r="G120" s="6"/>
      <c r="H120" s="6"/>
      <c r="I120" s="75" t="s">
        <v>42</v>
      </c>
      <c r="J120" s="54"/>
      <c r="K120" s="54"/>
      <c r="L120" s="54"/>
      <c r="M120" s="54"/>
      <c r="N120" s="82">
        <v>556.4</v>
      </c>
      <c r="O120" s="3"/>
      <c r="P120" s="9"/>
      <c r="Q120" s="9"/>
      <c r="R120" s="9"/>
      <c r="S120" s="9"/>
      <c r="T120" s="1"/>
    </row>
    <row r="121" spans="1:20" x14ac:dyDescent="0.25">
      <c r="A121" s="19"/>
      <c r="B121" s="14"/>
      <c r="C121" s="3"/>
      <c r="D121" s="3"/>
      <c r="E121" s="15"/>
      <c r="F121" s="15"/>
      <c r="G121" s="6"/>
      <c r="H121" s="6"/>
      <c r="I121" s="75" t="s">
        <v>28</v>
      </c>
      <c r="J121" s="54"/>
      <c r="K121" s="54"/>
      <c r="L121" s="54"/>
      <c r="M121" s="54"/>
      <c r="N121" s="82">
        <v>942.99</v>
      </c>
      <c r="O121" s="3"/>
      <c r="P121" s="9"/>
      <c r="Q121" s="9"/>
      <c r="R121" s="9"/>
      <c r="S121" s="9"/>
      <c r="T121" s="1"/>
    </row>
    <row r="122" spans="1:20" x14ac:dyDescent="0.25">
      <c r="A122" s="19"/>
      <c r="B122" s="14"/>
      <c r="C122" s="3"/>
      <c r="D122" s="3"/>
      <c r="E122" s="3"/>
      <c r="F122" s="18"/>
      <c r="G122" s="20"/>
      <c r="H122" s="6"/>
      <c r="I122" s="75" t="s">
        <v>86</v>
      </c>
      <c r="J122" s="54"/>
      <c r="K122" s="54"/>
      <c r="L122" s="54"/>
      <c r="M122" s="54"/>
      <c r="N122" s="78">
        <v>563.73</v>
      </c>
      <c r="O122" s="3"/>
      <c r="P122" s="9"/>
      <c r="Q122" s="9"/>
      <c r="R122" s="9"/>
      <c r="S122" s="9"/>
      <c r="T122" s="1"/>
    </row>
    <row r="123" spans="1:20" x14ac:dyDescent="0.25">
      <c r="A123" s="19"/>
      <c r="B123" s="14"/>
      <c r="C123" s="3"/>
      <c r="D123" s="3"/>
      <c r="E123" s="3"/>
      <c r="F123" s="18"/>
      <c r="G123" s="20"/>
      <c r="H123" s="6"/>
      <c r="I123" s="42" t="s">
        <v>142</v>
      </c>
      <c r="J123" s="3"/>
      <c r="K123" s="3"/>
      <c r="L123" s="3"/>
      <c r="M123" s="21"/>
      <c r="N123" s="43">
        <v>467.56</v>
      </c>
      <c r="O123" s="3"/>
      <c r="P123" s="9"/>
      <c r="Q123" s="9"/>
      <c r="R123" s="9"/>
      <c r="S123" s="9"/>
      <c r="T123" s="1"/>
    </row>
    <row r="124" spans="1:20" ht="15.75" thickBot="1" x14ac:dyDescent="0.3">
      <c r="A124" s="19"/>
      <c r="B124" s="14"/>
      <c r="C124" s="3"/>
      <c r="D124" s="3"/>
      <c r="E124" s="10"/>
      <c r="F124" s="18"/>
      <c r="G124" s="20"/>
      <c r="H124" s="6"/>
      <c r="I124" s="75" t="s">
        <v>87</v>
      </c>
      <c r="J124" s="54"/>
      <c r="K124" s="54"/>
      <c r="L124" s="54"/>
      <c r="M124" s="55"/>
      <c r="N124" s="76">
        <v>1856.13</v>
      </c>
      <c r="O124" s="3"/>
      <c r="P124" s="9"/>
      <c r="Q124" s="44"/>
      <c r="R124" s="9"/>
      <c r="S124" s="9"/>
      <c r="T124" s="1"/>
    </row>
    <row r="125" spans="1:20" ht="15.75" thickBot="1" x14ac:dyDescent="0.3">
      <c r="A125" s="26"/>
      <c r="B125" s="27"/>
      <c r="C125" s="28"/>
      <c r="D125" s="28"/>
      <c r="E125" s="28"/>
      <c r="F125" s="29"/>
      <c r="G125" s="27"/>
      <c r="H125" s="74">
        <f>SUM(H116:H124)</f>
        <v>1941.8600000000001</v>
      </c>
      <c r="I125" s="46"/>
      <c r="J125" s="31"/>
      <c r="K125" s="31"/>
      <c r="L125" s="31"/>
      <c r="M125" s="32"/>
      <c r="N125" s="47">
        <f>SUM(N116:N124)</f>
        <v>14636.249999999996</v>
      </c>
      <c r="O125" s="48"/>
      <c r="P125" s="48"/>
      <c r="Q125" s="48"/>
      <c r="R125" s="48"/>
      <c r="S125" s="48"/>
      <c r="T125" s="50">
        <f>SUM(T116:T124)</f>
        <v>831.88</v>
      </c>
    </row>
    <row r="126" spans="1:20" ht="23.25" customHeight="1" thickBot="1" x14ac:dyDescent="0.3">
      <c r="A126" s="109" t="s">
        <v>9</v>
      </c>
      <c r="B126" s="109"/>
      <c r="C126" s="109"/>
      <c r="D126" s="11"/>
      <c r="E126" s="11"/>
      <c r="F126" s="11"/>
      <c r="G126" s="11"/>
      <c r="H126" s="11"/>
      <c r="I126" s="12"/>
      <c r="J126" s="12"/>
      <c r="K126" s="12"/>
      <c r="L126" s="12"/>
      <c r="M126" s="12"/>
      <c r="N126" s="70"/>
      <c r="O126" s="9"/>
    </row>
    <row r="127" spans="1:20" ht="16.5" thickBot="1" x14ac:dyDescent="0.3">
      <c r="A127" s="115" t="s">
        <v>0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7"/>
    </row>
    <row r="128" spans="1:20" ht="33" customHeight="1" thickBot="1" x14ac:dyDescent="0.3">
      <c r="A128" s="88"/>
      <c r="B128" s="110" t="s">
        <v>108</v>
      </c>
      <c r="C128" s="111"/>
      <c r="D128" s="111"/>
      <c r="E128" s="111"/>
      <c r="F128" s="111"/>
      <c r="G128" s="111"/>
      <c r="H128" s="112"/>
      <c r="I128" s="113" t="s">
        <v>111</v>
      </c>
      <c r="J128" s="114"/>
      <c r="K128" s="114"/>
      <c r="L128" s="114"/>
      <c r="M128" s="114"/>
      <c r="N128" s="114"/>
      <c r="O128" s="123" t="s">
        <v>112</v>
      </c>
      <c r="P128" s="120"/>
      <c r="Q128" s="120"/>
      <c r="R128" s="120"/>
      <c r="S128" s="120"/>
      <c r="T128" s="121"/>
    </row>
    <row r="129" spans="1:23" ht="15.75" thickBot="1" x14ac:dyDescent="0.3">
      <c r="A129" s="89" t="s">
        <v>1</v>
      </c>
      <c r="B129" s="122" t="s">
        <v>2</v>
      </c>
      <c r="C129" s="122"/>
      <c r="D129" s="122"/>
      <c r="E129" s="122"/>
      <c r="F129" s="122"/>
      <c r="G129" s="90" t="s">
        <v>3</v>
      </c>
      <c r="H129" s="91" t="s">
        <v>4</v>
      </c>
      <c r="I129" s="131" t="s">
        <v>2</v>
      </c>
      <c r="J129" s="131"/>
      <c r="K129" s="131"/>
      <c r="L129" s="131"/>
      <c r="M129" s="131"/>
      <c r="N129" s="92" t="s">
        <v>4</v>
      </c>
      <c r="O129" s="118" t="s">
        <v>2</v>
      </c>
      <c r="P129" s="118"/>
      <c r="Q129" s="118"/>
      <c r="R129" s="118"/>
      <c r="S129" s="118"/>
      <c r="T129" s="93" t="s">
        <v>4</v>
      </c>
    </row>
    <row r="130" spans="1:23" x14ac:dyDescent="0.25">
      <c r="A130" s="13" t="s">
        <v>66</v>
      </c>
      <c r="B130" s="14" t="s">
        <v>88</v>
      </c>
      <c r="C130" s="3"/>
      <c r="D130" s="3"/>
      <c r="E130" s="15"/>
      <c r="F130" s="15"/>
      <c r="G130" s="16"/>
      <c r="H130" s="6">
        <v>941.75</v>
      </c>
      <c r="I130" s="100" t="s">
        <v>143</v>
      </c>
      <c r="J130" s="40"/>
      <c r="K130" s="40"/>
      <c r="L130" s="40"/>
      <c r="M130" s="40"/>
      <c r="N130" s="105">
        <v>7477.63</v>
      </c>
      <c r="O130" s="3" t="s">
        <v>89</v>
      </c>
      <c r="P130" s="9"/>
      <c r="Q130" s="9"/>
      <c r="R130" s="9"/>
      <c r="S130" s="9"/>
      <c r="T130" s="1">
        <v>269.32</v>
      </c>
    </row>
    <row r="131" spans="1:23" x14ac:dyDescent="0.25">
      <c r="A131" s="86" t="s">
        <v>125</v>
      </c>
      <c r="B131" s="14" t="s">
        <v>136</v>
      </c>
      <c r="C131" s="3"/>
      <c r="D131" s="3"/>
      <c r="E131" s="15"/>
      <c r="F131" s="15"/>
      <c r="G131" s="16"/>
      <c r="H131" s="6">
        <v>4265.76</v>
      </c>
      <c r="I131" s="80" t="s">
        <v>144</v>
      </c>
      <c r="J131" s="3"/>
      <c r="K131" s="3"/>
      <c r="L131" s="3"/>
      <c r="M131" s="15"/>
      <c r="N131" s="102">
        <v>2216.2399999999998</v>
      </c>
      <c r="O131" s="3"/>
      <c r="P131" s="9"/>
      <c r="Q131" s="9"/>
      <c r="R131" s="9"/>
      <c r="S131" s="9"/>
      <c r="T131" s="1"/>
    </row>
    <row r="132" spans="1:23" x14ac:dyDescent="0.25">
      <c r="A132" s="19"/>
      <c r="B132" s="14" t="s">
        <v>96</v>
      </c>
      <c r="C132" s="3"/>
      <c r="D132" s="3"/>
      <c r="E132" s="3"/>
      <c r="F132" s="18"/>
      <c r="G132" s="20"/>
      <c r="H132" s="6">
        <v>331.03</v>
      </c>
      <c r="I132" s="80" t="s">
        <v>145</v>
      </c>
      <c r="J132" s="3"/>
      <c r="K132" s="3"/>
      <c r="L132" s="3"/>
      <c r="M132" s="15"/>
      <c r="N132" s="102">
        <v>120</v>
      </c>
      <c r="O132" s="3"/>
      <c r="P132" s="9"/>
      <c r="Q132" s="9"/>
      <c r="R132" s="9"/>
      <c r="S132" s="9"/>
      <c r="T132" s="1"/>
    </row>
    <row r="133" spans="1:23" x14ac:dyDescent="0.25">
      <c r="A133" s="19"/>
      <c r="B133" s="14" t="s">
        <v>97</v>
      </c>
      <c r="C133" s="3"/>
      <c r="D133" s="3"/>
      <c r="E133" s="3"/>
      <c r="F133" s="18"/>
      <c r="G133" s="20"/>
      <c r="H133" s="6">
        <v>279.77999999999997</v>
      </c>
      <c r="I133" s="75" t="s">
        <v>110</v>
      </c>
      <c r="J133" s="53"/>
      <c r="K133" s="53"/>
      <c r="L133" s="53"/>
      <c r="M133" s="53"/>
      <c r="N133" s="104">
        <v>5761.83</v>
      </c>
      <c r="O133" s="3"/>
      <c r="P133" s="9"/>
      <c r="Q133" s="44"/>
      <c r="R133" s="9"/>
      <c r="S133" s="9"/>
      <c r="T133" s="1"/>
    </row>
    <row r="134" spans="1:23" x14ac:dyDescent="0.25">
      <c r="A134" s="19"/>
      <c r="B134" s="14" t="s">
        <v>98</v>
      </c>
      <c r="C134" s="3"/>
      <c r="D134" s="3"/>
      <c r="E134" s="3"/>
      <c r="F134" s="18"/>
      <c r="G134" s="20"/>
      <c r="H134" s="6">
        <v>428.79</v>
      </c>
      <c r="I134" s="75" t="s">
        <v>91</v>
      </c>
      <c r="J134" s="54"/>
      <c r="K134" s="54"/>
      <c r="L134" s="54"/>
      <c r="M134" s="54"/>
      <c r="N134" s="82">
        <v>1492.29</v>
      </c>
      <c r="O134" s="3"/>
      <c r="P134" s="9"/>
      <c r="Q134" s="9"/>
      <c r="R134" s="9"/>
      <c r="S134" s="9"/>
      <c r="T134" s="45"/>
      <c r="W134" s="57"/>
    </row>
    <row r="135" spans="1:23" x14ac:dyDescent="0.25">
      <c r="A135" s="19"/>
      <c r="B135" s="3"/>
      <c r="C135" s="3"/>
      <c r="D135" s="3"/>
      <c r="E135" s="3"/>
      <c r="F135" s="18"/>
      <c r="G135" s="20"/>
      <c r="H135" s="10"/>
      <c r="I135" s="75" t="s">
        <v>92</v>
      </c>
      <c r="J135" s="54"/>
      <c r="K135" s="54"/>
      <c r="L135" s="54"/>
      <c r="M135" s="54"/>
      <c r="N135" s="78">
        <v>2862.48</v>
      </c>
      <c r="O135" s="3"/>
      <c r="P135" s="9"/>
      <c r="Q135" s="9"/>
      <c r="R135" s="9"/>
      <c r="S135" s="9"/>
      <c r="T135" s="45"/>
      <c r="W135" s="57"/>
    </row>
    <row r="136" spans="1:23" x14ac:dyDescent="0.25">
      <c r="A136" s="19"/>
      <c r="B136" s="3"/>
      <c r="C136" s="3"/>
      <c r="D136" s="3"/>
      <c r="E136" s="3"/>
      <c r="F136" s="18"/>
      <c r="G136" s="20"/>
      <c r="H136" s="10"/>
      <c r="I136" s="75" t="s">
        <v>93</v>
      </c>
      <c r="J136" s="54"/>
      <c r="K136" s="54"/>
      <c r="L136" s="54"/>
      <c r="M136" s="54"/>
      <c r="N136" s="78">
        <v>1180.93</v>
      </c>
      <c r="O136" s="3"/>
      <c r="P136" s="9"/>
      <c r="Q136" s="9"/>
      <c r="R136" s="9"/>
      <c r="S136" s="9"/>
      <c r="T136" s="45"/>
      <c r="W136" s="57"/>
    </row>
    <row r="137" spans="1:23" x14ac:dyDescent="0.25">
      <c r="A137" s="19"/>
      <c r="B137" s="3"/>
      <c r="C137" s="3"/>
      <c r="D137" s="3"/>
      <c r="E137" s="3"/>
      <c r="F137" s="18"/>
      <c r="G137" s="20"/>
      <c r="H137" s="10"/>
      <c r="I137" s="75" t="s">
        <v>94</v>
      </c>
      <c r="J137" s="54"/>
      <c r="K137" s="54"/>
      <c r="L137" s="54"/>
      <c r="M137" s="55"/>
      <c r="N137" s="76">
        <v>4446.92</v>
      </c>
      <c r="O137" s="3"/>
      <c r="P137" s="9"/>
      <c r="Q137" s="9"/>
      <c r="R137" s="9"/>
      <c r="S137" s="9"/>
      <c r="T137" s="45"/>
      <c r="W137" s="57"/>
    </row>
    <row r="138" spans="1:23" x14ac:dyDescent="0.25">
      <c r="A138" s="19"/>
      <c r="B138" s="3"/>
      <c r="C138" s="3"/>
      <c r="D138" s="3"/>
      <c r="E138" s="3"/>
      <c r="F138" s="18"/>
      <c r="G138" s="20"/>
      <c r="H138" s="10"/>
      <c r="I138" s="42" t="s">
        <v>142</v>
      </c>
      <c r="J138" s="3"/>
      <c r="K138" s="3"/>
      <c r="L138" s="3"/>
      <c r="M138" s="21"/>
      <c r="N138" s="43">
        <v>467.56</v>
      </c>
      <c r="O138" s="3"/>
      <c r="P138" s="9"/>
      <c r="Q138" s="9"/>
      <c r="R138" s="9"/>
      <c r="S138" s="9"/>
      <c r="T138" s="45"/>
      <c r="W138" s="57"/>
    </row>
    <row r="139" spans="1:23" ht="15.75" thickBot="1" x14ac:dyDescent="0.3">
      <c r="A139" s="19"/>
      <c r="C139" s="3"/>
      <c r="D139" s="3"/>
      <c r="E139" s="3"/>
      <c r="F139" s="18"/>
      <c r="G139" s="20"/>
      <c r="I139" s="75" t="s">
        <v>46</v>
      </c>
      <c r="J139" s="54"/>
      <c r="K139" s="54"/>
      <c r="L139" s="54"/>
      <c r="M139" s="55"/>
      <c r="N139" s="76">
        <v>832.11</v>
      </c>
      <c r="O139" s="3"/>
      <c r="P139" s="9"/>
      <c r="Q139" s="9"/>
      <c r="R139" s="9"/>
      <c r="S139" s="9"/>
      <c r="T139" s="45"/>
    </row>
    <row r="140" spans="1:23" ht="15.75" thickBot="1" x14ac:dyDescent="0.3">
      <c r="A140" s="26"/>
      <c r="B140" s="27"/>
      <c r="C140" s="28"/>
      <c r="D140" s="28"/>
      <c r="E140" s="28"/>
      <c r="F140" s="29"/>
      <c r="G140" s="27"/>
      <c r="H140" s="74">
        <f>SUM(H130:H139)</f>
        <v>6247.11</v>
      </c>
      <c r="I140" s="46"/>
      <c r="J140" s="31"/>
      <c r="K140" s="31"/>
      <c r="L140" s="31"/>
      <c r="M140" s="32"/>
      <c r="N140" s="47">
        <f>SUM(N130:N139)</f>
        <v>26857.99</v>
      </c>
      <c r="O140" s="48"/>
      <c r="P140" s="48"/>
      <c r="Q140" s="48"/>
      <c r="R140" s="48"/>
      <c r="S140" s="48"/>
      <c r="T140" s="50">
        <f>SUM(T130:T139)</f>
        <v>269.32</v>
      </c>
      <c r="V140" s="57"/>
    </row>
    <row r="141" spans="1:23" ht="26.25" customHeight="1" thickBot="1" x14ac:dyDescent="0.3">
      <c r="A141" s="109" t="s">
        <v>9</v>
      </c>
      <c r="B141" s="109"/>
      <c r="C141" s="109"/>
      <c r="D141" s="11"/>
      <c r="E141" s="11"/>
      <c r="F141" s="11"/>
      <c r="G141" s="11"/>
      <c r="H141" s="11"/>
      <c r="I141" s="12"/>
      <c r="J141" s="12"/>
      <c r="K141" s="12"/>
      <c r="L141" s="12"/>
      <c r="M141" s="12"/>
      <c r="N141" s="12"/>
    </row>
    <row r="142" spans="1:23" ht="16.5" thickBot="1" x14ac:dyDescent="0.3">
      <c r="A142" s="115" t="s">
        <v>0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7"/>
    </row>
    <row r="143" spans="1:23" ht="18" customHeight="1" thickBot="1" x14ac:dyDescent="0.3">
      <c r="A143" s="88"/>
      <c r="B143" s="110" t="s">
        <v>108</v>
      </c>
      <c r="C143" s="111"/>
      <c r="D143" s="111"/>
      <c r="E143" s="111"/>
      <c r="F143" s="111"/>
      <c r="G143" s="111"/>
      <c r="H143" s="112"/>
      <c r="I143" s="113" t="s">
        <v>111</v>
      </c>
      <c r="J143" s="114"/>
      <c r="K143" s="114"/>
      <c r="L143" s="114"/>
      <c r="M143" s="114"/>
      <c r="N143" s="114"/>
      <c r="O143" s="123" t="s">
        <v>112</v>
      </c>
      <c r="P143" s="120"/>
      <c r="Q143" s="120"/>
      <c r="R143" s="120"/>
      <c r="S143" s="120"/>
      <c r="T143" s="121"/>
    </row>
    <row r="144" spans="1:23" ht="15.75" thickBot="1" x14ac:dyDescent="0.3">
      <c r="A144" s="89" t="s">
        <v>1</v>
      </c>
      <c r="B144" s="122" t="s">
        <v>2</v>
      </c>
      <c r="C144" s="122"/>
      <c r="D144" s="122"/>
      <c r="E144" s="122"/>
      <c r="F144" s="122"/>
      <c r="G144" s="90" t="s">
        <v>3</v>
      </c>
      <c r="H144" s="91" t="s">
        <v>4</v>
      </c>
      <c r="I144" s="131" t="s">
        <v>2</v>
      </c>
      <c r="J144" s="131"/>
      <c r="K144" s="131"/>
      <c r="L144" s="131"/>
      <c r="M144" s="131"/>
      <c r="N144" s="92" t="s">
        <v>4</v>
      </c>
      <c r="O144" s="118" t="s">
        <v>2</v>
      </c>
      <c r="P144" s="118"/>
      <c r="Q144" s="118"/>
      <c r="R144" s="118"/>
      <c r="S144" s="118"/>
      <c r="T144" s="93" t="s">
        <v>4</v>
      </c>
    </row>
    <row r="145" spans="1:20" x14ac:dyDescent="0.25">
      <c r="A145" s="13" t="s">
        <v>67</v>
      </c>
      <c r="B145" s="14" t="s">
        <v>51</v>
      </c>
      <c r="C145" s="3"/>
      <c r="D145" s="3"/>
      <c r="E145" s="15"/>
      <c r="F145" s="15"/>
      <c r="G145" s="16"/>
      <c r="H145" s="6">
        <v>697.11</v>
      </c>
      <c r="I145" s="100" t="s">
        <v>143</v>
      </c>
      <c r="J145" s="40"/>
      <c r="K145" s="40"/>
      <c r="L145" s="40"/>
      <c r="M145" s="40"/>
      <c r="N145" s="105">
        <v>7477.63</v>
      </c>
      <c r="O145" s="3" t="s">
        <v>95</v>
      </c>
      <c r="P145" s="9"/>
      <c r="Q145" s="9"/>
      <c r="R145" s="9"/>
      <c r="S145" s="9"/>
      <c r="T145" s="1">
        <v>2024.72</v>
      </c>
    </row>
    <row r="146" spans="1:20" x14ac:dyDescent="0.25">
      <c r="A146" s="86" t="s">
        <v>125</v>
      </c>
      <c r="B146" s="14" t="s">
        <v>84</v>
      </c>
      <c r="C146" s="3"/>
      <c r="D146" s="3"/>
      <c r="E146" s="15"/>
      <c r="F146" s="15"/>
      <c r="G146" s="16" t="s">
        <v>102</v>
      </c>
      <c r="H146" s="6">
        <v>971.58</v>
      </c>
      <c r="I146" s="80" t="s">
        <v>144</v>
      </c>
      <c r="J146" s="3"/>
      <c r="K146" s="3"/>
      <c r="L146" s="3"/>
      <c r="M146" s="15"/>
      <c r="N146" s="102">
        <v>2216.2399999999998</v>
      </c>
      <c r="O146" s="3"/>
      <c r="P146" s="9"/>
      <c r="Q146" s="9"/>
      <c r="R146" s="9"/>
      <c r="S146" s="9"/>
      <c r="T146" s="1"/>
    </row>
    <row r="147" spans="1:20" x14ac:dyDescent="0.25">
      <c r="A147" s="19"/>
      <c r="B147" s="14" t="s">
        <v>103</v>
      </c>
      <c r="C147" s="3"/>
      <c r="D147" s="3"/>
      <c r="E147" s="3"/>
      <c r="F147" s="18"/>
      <c r="G147" s="20"/>
      <c r="H147" s="6">
        <v>279.77999999999997</v>
      </c>
      <c r="I147" s="80" t="s">
        <v>145</v>
      </c>
      <c r="J147" s="3"/>
      <c r="K147" s="3"/>
      <c r="L147" s="3"/>
      <c r="M147" s="15"/>
      <c r="N147" s="102">
        <v>120</v>
      </c>
      <c r="O147" s="3"/>
      <c r="P147" s="9"/>
      <c r="Q147" s="9"/>
      <c r="R147" s="9"/>
      <c r="S147" s="9"/>
      <c r="T147" s="1"/>
    </row>
    <row r="148" spans="1:20" x14ac:dyDescent="0.25">
      <c r="A148" s="19"/>
      <c r="B148" s="14" t="s">
        <v>136</v>
      </c>
      <c r="C148" s="3"/>
      <c r="D148" s="3"/>
      <c r="E148" s="3"/>
      <c r="F148" s="18"/>
      <c r="G148" s="20"/>
      <c r="H148" s="6">
        <v>4908.8100000000004</v>
      </c>
      <c r="I148" s="75" t="s">
        <v>90</v>
      </c>
      <c r="J148" s="54"/>
      <c r="K148" s="54"/>
      <c r="L148" s="54"/>
      <c r="M148" s="54"/>
      <c r="N148" s="77">
        <v>2210.0100000000002</v>
      </c>
      <c r="O148" s="3"/>
      <c r="P148" s="9"/>
      <c r="Q148" s="44"/>
      <c r="R148" s="9"/>
      <c r="S148" s="9"/>
      <c r="T148" s="1"/>
    </row>
    <row r="149" spans="1:20" x14ac:dyDescent="0.25">
      <c r="A149" s="19"/>
      <c r="B149" s="14" t="s">
        <v>104</v>
      </c>
      <c r="C149" s="3"/>
      <c r="D149" s="3"/>
      <c r="E149" s="3"/>
      <c r="F149" s="18"/>
      <c r="G149" s="20"/>
      <c r="H149" s="6">
        <v>4337.01</v>
      </c>
      <c r="I149" s="75" t="s">
        <v>99</v>
      </c>
      <c r="J149" s="54"/>
      <c r="K149" s="54"/>
      <c r="L149" s="54"/>
      <c r="M149" s="54"/>
      <c r="N149" s="82">
        <v>2029.04</v>
      </c>
      <c r="O149" s="9"/>
      <c r="P149" s="9"/>
      <c r="Q149" s="9"/>
      <c r="R149" s="9"/>
      <c r="S149" s="9"/>
      <c r="T149" s="45"/>
    </row>
    <row r="150" spans="1:20" x14ac:dyDescent="0.25">
      <c r="A150" s="19"/>
      <c r="B150" s="14"/>
      <c r="C150" s="3"/>
      <c r="D150" s="3"/>
      <c r="E150" s="3"/>
      <c r="F150" s="18"/>
      <c r="G150" s="20"/>
      <c r="H150" s="6"/>
      <c r="I150" s="75" t="s">
        <v>18</v>
      </c>
      <c r="J150" s="54"/>
      <c r="K150" s="54"/>
      <c r="L150" s="54"/>
      <c r="M150" s="54"/>
      <c r="N150" s="78">
        <v>2306.08</v>
      </c>
      <c r="O150" s="9"/>
      <c r="P150" s="9"/>
      <c r="Q150" s="9"/>
      <c r="R150" s="9"/>
      <c r="S150" s="9"/>
      <c r="T150" s="45"/>
    </row>
    <row r="151" spans="1:20" x14ac:dyDescent="0.25">
      <c r="A151" s="19"/>
      <c r="B151" s="14"/>
      <c r="C151" s="3"/>
      <c r="D151" s="3"/>
      <c r="E151" s="3"/>
      <c r="F151" s="18"/>
      <c r="G151" s="20"/>
      <c r="H151" s="6"/>
      <c r="I151" s="75" t="s">
        <v>100</v>
      </c>
      <c r="J151" s="54"/>
      <c r="K151" s="54"/>
      <c r="L151" s="54"/>
      <c r="M151" s="54"/>
      <c r="N151" s="78">
        <v>2072.0100000000002</v>
      </c>
      <c r="O151" s="9"/>
      <c r="P151" s="9"/>
      <c r="Q151" s="9"/>
      <c r="R151" s="9"/>
      <c r="S151" s="9"/>
      <c r="T151" s="45"/>
    </row>
    <row r="152" spans="1:20" x14ac:dyDescent="0.25">
      <c r="A152" s="19"/>
      <c r="B152" s="14"/>
      <c r="C152" s="3"/>
      <c r="D152" s="3"/>
      <c r="E152" s="3"/>
      <c r="F152" s="18"/>
      <c r="G152" s="20"/>
      <c r="H152" s="6"/>
      <c r="I152" s="75" t="s">
        <v>101</v>
      </c>
      <c r="J152" s="54"/>
      <c r="K152" s="54"/>
      <c r="L152" s="54"/>
      <c r="M152" s="55"/>
      <c r="N152" s="76">
        <v>1798.55</v>
      </c>
      <c r="O152" s="9"/>
      <c r="P152" s="9"/>
      <c r="Q152" s="9"/>
      <c r="R152" s="9"/>
      <c r="S152" s="9"/>
      <c r="T152" s="45"/>
    </row>
    <row r="153" spans="1:20" x14ac:dyDescent="0.25">
      <c r="A153" s="19"/>
      <c r="B153" s="14"/>
      <c r="C153" s="3"/>
      <c r="D153" s="3"/>
      <c r="E153" s="3"/>
      <c r="F153" s="18"/>
      <c r="G153" s="20"/>
      <c r="H153" s="6"/>
      <c r="I153" s="42" t="s">
        <v>142</v>
      </c>
      <c r="J153" s="3"/>
      <c r="K153" s="3"/>
      <c r="L153" s="3"/>
      <c r="M153" s="21"/>
      <c r="N153" s="43">
        <v>467.56</v>
      </c>
      <c r="O153" s="9"/>
      <c r="P153" s="9"/>
      <c r="Q153" s="9"/>
      <c r="R153" s="9"/>
      <c r="S153" s="9"/>
      <c r="T153" s="45"/>
    </row>
    <row r="154" spans="1:20" ht="15.75" thickBot="1" x14ac:dyDescent="0.3">
      <c r="A154" s="19"/>
      <c r="B154" s="14"/>
      <c r="C154" s="3"/>
      <c r="D154" s="3"/>
      <c r="E154" s="3"/>
      <c r="F154" s="18"/>
      <c r="G154" s="20"/>
      <c r="H154" s="6"/>
      <c r="I154" s="75" t="s">
        <v>29</v>
      </c>
      <c r="J154" s="54"/>
      <c r="K154" s="54"/>
      <c r="L154" s="54"/>
      <c r="M154" s="55"/>
      <c r="N154" s="76">
        <v>562.64</v>
      </c>
      <c r="O154" s="9"/>
      <c r="P154" s="9"/>
      <c r="Q154" s="9"/>
      <c r="R154" s="9"/>
      <c r="S154" s="9"/>
      <c r="T154" s="45"/>
    </row>
    <row r="155" spans="1:20" ht="15.75" thickBot="1" x14ac:dyDescent="0.3">
      <c r="A155" s="26"/>
      <c r="B155" s="27"/>
      <c r="C155" s="28"/>
      <c r="D155" s="28"/>
      <c r="E155" s="28"/>
      <c r="F155" s="29"/>
      <c r="G155" s="27"/>
      <c r="H155" s="74">
        <f>SUM(H145:H154)</f>
        <v>11194.29</v>
      </c>
      <c r="I155" s="46"/>
      <c r="J155" s="31"/>
      <c r="K155" s="31"/>
      <c r="L155" s="31"/>
      <c r="M155" s="32"/>
      <c r="N155" s="47">
        <f>SUM(N145:N154)</f>
        <v>21259.759999999998</v>
      </c>
      <c r="O155" s="48"/>
      <c r="P155" s="48"/>
      <c r="Q155" s="48"/>
      <c r="R155" s="48"/>
      <c r="S155" s="48"/>
      <c r="T155" s="50">
        <f>SUM(T145:T154)</f>
        <v>2024.72</v>
      </c>
    </row>
    <row r="156" spans="1:20" ht="18" customHeight="1" thickBot="1" x14ac:dyDescent="0.3">
      <c r="A156" s="109" t="s">
        <v>9</v>
      </c>
      <c r="B156" s="109"/>
      <c r="C156" s="109"/>
      <c r="D156" s="11"/>
      <c r="E156" s="11"/>
      <c r="F156" s="11"/>
      <c r="G156" s="11"/>
      <c r="H156" s="11"/>
      <c r="I156" s="12"/>
      <c r="J156" s="12"/>
      <c r="K156" s="12"/>
      <c r="L156" s="12"/>
      <c r="M156" s="12"/>
      <c r="N156" s="12"/>
    </row>
    <row r="157" spans="1:20" ht="16.5" thickBot="1" x14ac:dyDescent="0.3">
      <c r="A157" s="115" t="s">
        <v>0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7"/>
    </row>
    <row r="158" spans="1:20" ht="18" customHeight="1" thickBot="1" x14ac:dyDescent="0.3">
      <c r="A158" s="88"/>
      <c r="B158" s="110" t="s">
        <v>108</v>
      </c>
      <c r="C158" s="111"/>
      <c r="D158" s="111"/>
      <c r="E158" s="111"/>
      <c r="F158" s="111"/>
      <c r="G158" s="111"/>
      <c r="H158" s="112"/>
      <c r="I158" s="128" t="s">
        <v>111</v>
      </c>
      <c r="J158" s="129"/>
      <c r="K158" s="129"/>
      <c r="L158" s="129"/>
      <c r="M158" s="129"/>
      <c r="N158" s="129"/>
      <c r="O158" s="123" t="s">
        <v>112</v>
      </c>
      <c r="P158" s="120"/>
      <c r="Q158" s="120"/>
      <c r="R158" s="120"/>
      <c r="S158" s="120"/>
      <c r="T158" s="121"/>
    </row>
    <row r="159" spans="1:20" ht="15.75" thickBot="1" x14ac:dyDescent="0.3">
      <c r="A159" s="89" t="s">
        <v>1</v>
      </c>
      <c r="B159" s="122" t="s">
        <v>2</v>
      </c>
      <c r="C159" s="122"/>
      <c r="D159" s="122"/>
      <c r="E159" s="122"/>
      <c r="F159" s="122"/>
      <c r="G159" s="90" t="s">
        <v>3</v>
      </c>
      <c r="H159" s="91" t="s">
        <v>4</v>
      </c>
      <c r="I159" s="131" t="s">
        <v>2</v>
      </c>
      <c r="J159" s="131"/>
      <c r="K159" s="131"/>
      <c r="L159" s="131"/>
      <c r="M159" s="131"/>
      <c r="N159" s="92" t="s">
        <v>4</v>
      </c>
      <c r="O159" s="118" t="s">
        <v>2</v>
      </c>
      <c r="P159" s="118"/>
      <c r="Q159" s="118"/>
      <c r="R159" s="118"/>
      <c r="S159" s="118"/>
      <c r="T159" s="93" t="s">
        <v>4</v>
      </c>
    </row>
    <row r="160" spans="1:20" x14ac:dyDescent="0.25">
      <c r="A160" s="13" t="s">
        <v>68</v>
      </c>
      <c r="B160" s="14" t="s">
        <v>84</v>
      </c>
      <c r="C160" s="3"/>
      <c r="D160" s="3"/>
      <c r="E160" s="15"/>
      <c r="F160" s="15"/>
      <c r="G160" s="16"/>
      <c r="H160" s="6">
        <v>2077.17</v>
      </c>
      <c r="I160" s="100" t="s">
        <v>143</v>
      </c>
      <c r="J160" s="40"/>
      <c r="K160" s="40"/>
      <c r="L160" s="40"/>
      <c r="M160" s="40"/>
      <c r="N160" s="105">
        <v>7477.63</v>
      </c>
      <c r="O160" s="3"/>
      <c r="P160" s="58"/>
      <c r="Q160" s="58"/>
      <c r="R160" s="58"/>
      <c r="S160" s="58"/>
      <c r="T160" s="1"/>
    </row>
    <row r="161" spans="1:20" x14ac:dyDescent="0.25">
      <c r="A161" s="86" t="s">
        <v>125</v>
      </c>
      <c r="B161" s="14" t="s">
        <v>51</v>
      </c>
      <c r="C161" s="3"/>
      <c r="D161" s="3"/>
      <c r="E161" s="15"/>
      <c r="F161" s="15"/>
      <c r="G161" s="16"/>
      <c r="H161" s="6">
        <v>364.06</v>
      </c>
      <c r="I161" s="80" t="s">
        <v>144</v>
      </c>
      <c r="J161" s="3"/>
      <c r="K161" s="3"/>
      <c r="L161" s="3"/>
      <c r="M161" s="15"/>
      <c r="N161" s="102">
        <v>2216.2399999999998</v>
      </c>
      <c r="O161" s="3"/>
      <c r="P161" s="58"/>
      <c r="Q161" s="58"/>
      <c r="R161" s="58"/>
      <c r="S161" s="58"/>
      <c r="T161" s="1"/>
    </row>
    <row r="162" spans="1:20" x14ac:dyDescent="0.25">
      <c r="A162" s="19"/>
      <c r="B162" s="14" t="s">
        <v>105</v>
      </c>
      <c r="C162" s="3"/>
      <c r="D162" s="3"/>
      <c r="E162" s="3"/>
      <c r="F162" s="18"/>
      <c r="G162" s="20"/>
      <c r="H162" s="6">
        <v>273.17</v>
      </c>
      <c r="I162" s="80" t="s">
        <v>145</v>
      </c>
      <c r="J162" s="3"/>
      <c r="K162" s="3"/>
      <c r="L162" s="3"/>
      <c r="M162" s="15"/>
      <c r="N162" s="102">
        <v>120</v>
      </c>
      <c r="O162" s="3"/>
      <c r="P162" s="58"/>
      <c r="Q162" s="58"/>
      <c r="R162" s="58"/>
      <c r="S162" s="58"/>
      <c r="T162" s="1"/>
    </row>
    <row r="163" spans="1:20" x14ac:dyDescent="0.25">
      <c r="A163" s="19"/>
      <c r="B163" s="14" t="s">
        <v>114</v>
      </c>
      <c r="C163" s="3"/>
      <c r="D163" s="3"/>
      <c r="E163" s="3"/>
      <c r="F163" s="18"/>
      <c r="G163" s="20"/>
      <c r="H163" s="6">
        <v>2238</v>
      </c>
      <c r="I163" s="42" t="s">
        <v>115</v>
      </c>
      <c r="J163" s="3"/>
      <c r="K163" s="3"/>
      <c r="L163" s="3"/>
      <c r="M163" s="3"/>
      <c r="N163" s="106">
        <v>3861.86</v>
      </c>
      <c r="O163" s="3"/>
      <c r="P163" s="58"/>
      <c r="Q163" s="59"/>
      <c r="R163" s="58"/>
      <c r="S163" s="58"/>
      <c r="T163" s="1"/>
    </row>
    <row r="164" spans="1:20" x14ac:dyDescent="0.25">
      <c r="A164" s="19"/>
      <c r="B164" s="14" t="s">
        <v>118</v>
      </c>
      <c r="C164" s="3"/>
      <c r="D164" s="3"/>
      <c r="E164" s="3"/>
      <c r="F164" s="18"/>
      <c r="G164" s="20"/>
      <c r="H164" s="6">
        <v>4645.5200000000004</v>
      </c>
      <c r="I164" s="42" t="s">
        <v>110</v>
      </c>
      <c r="J164" s="3"/>
      <c r="K164" s="3"/>
      <c r="L164" s="10"/>
      <c r="M164" s="3"/>
      <c r="N164" s="83">
        <v>3702.16</v>
      </c>
      <c r="O164" s="58"/>
      <c r="P164" s="58"/>
      <c r="Q164" s="58"/>
      <c r="R164" s="58"/>
      <c r="S164" s="58"/>
      <c r="T164" s="60"/>
    </row>
    <row r="165" spans="1:20" x14ac:dyDescent="0.25">
      <c r="A165" s="19"/>
      <c r="B165" s="14" t="s">
        <v>132</v>
      </c>
      <c r="C165" s="3"/>
      <c r="D165" s="3"/>
      <c r="E165" s="3"/>
      <c r="F165" s="18"/>
      <c r="G165" s="20"/>
      <c r="H165" s="6">
        <v>900.45</v>
      </c>
      <c r="I165" s="42" t="s">
        <v>119</v>
      </c>
      <c r="J165" s="3"/>
      <c r="K165" s="3"/>
      <c r="L165" s="3"/>
      <c r="M165" s="3"/>
      <c r="N165" s="73">
        <v>7830.25</v>
      </c>
      <c r="O165" s="58"/>
      <c r="P165" s="58"/>
      <c r="Q165" s="58"/>
      <c r="R165" s="58"/>
      <c r="S165" s="58"/>
      <c r="T165" s="60"/>
    </row>
    <row r="166" spans="1:20" x14ac:dyDescent="0.25">
      <c r="A166" s="19"/>
      <c r="B166" s="14"/>
      <c r="C166" s="3"/>
      <c r="D166" s="3"/>
      <c r="E166" s="3"/>
      <c r="F166" s="18"/>
      <c r="G166" s="20"/>
      <c r="H166" s="6"/>
      <c r="I166" s="75" t="s">
        <v>116</v>
      </c>
      <c r="J166" s="3"/>
      <c r="K166" s="3"/>
      <c r="L166" s="3"/>
      <c r="M166" s="3"/>
      <c r="N166" s="78">
        <v>4894.28</v>
      </c>
      <c r="O166" s="58"/>
      <c r="P166" s="58"/>
      <c r="Q166" s="58"/>
      <c r="R166" s="58"/>
      <c r="S166" s="58"/>
      <c r="T166" s="60"/>
    </row>
    <row r="167" spans="1:20" x14ac:dyDescent="0.25">
      <c r="A167" s="19"/>
      <c r="B167" s="14"/>
      <c r="C167" s="3"/>
      <c r="D167" s="3"/>
      <c r="E167" s="3"/>
      <c r="F167" s="18"/>
      <c r="G167" s="20"/>
      <c r="H167" s="6"/>
      <c r="I167" s="75" t="s">
        <v>46</v>
      </c>
      <c r="J167" s="3"/>
      <c r="K167" s="3"/>
      <c r="L167" s="3"/>
      <c r="M167" s="3"/>
      <c r="N167" s="78">
        <v>1578.23</v>
      </c>
      <c r="O167" s="58"/>
      <c r="P167" s="58"/>
      <c r="Q167" s="58"/>
      <c r="R167" s="58"/>
      <c r="S167" s="58"/>
      <c r="T167" s="60"/>
    </row>
    <row r="168" spans="1:20" x14ac:dyDescent="0.25">
      <c r="A168" s="19"/>
      <c r="B168" s="14"/>
      <c r="C168" s="3"/>
      <c r="D168" s="3"/>
      <c r="E168" s="3"/>
      <c r="F168" s="18"/>
      <c r="G168" s="20"/>
      <c r="H168" s="6"/>
      <c r="I168" s="75" t="s">
        <v>21</v>
      </c>
      <c r="J168" s="3"/>
      <c r="K168" s="3"/>
      <c r="L168" s="3"/>
      <c r="M168" s="3"/>
      <c r="N168" s="78">
        <v>592.04</v>
      </c>
      <c r="O168" s="58"/>
      <c r="P168" s="58"/>
      <c r="Q168" s="58"/>
      <c r="R168" s="58"/>
      <c r="S168" s="58"/>
      <c r="T168" s="60"/>
    </row>
    <row r="169" spans="1:20" x14ac:dyDescent="0.25">
      <c r="A169" s="19"/>
      <c r="B169" s="14"/>
      <c r="C169" s="3"/>
      <c r="D169" s="3"/>
      <c r="E169" s="3"/>
      <c r="F169" s="18"/>
      <c r="G169" s="20"/>
      <c r="H169" s="6"/>
      <c r="I169" s="75" t="s">
        <v>117</v>
      </c>
      <c r="J169" s="3"/>
      <c r="K169" s="3"/>
      <c r="L169" s="3"/>
      <c r="M169" s="18"/>
      <c r="N169" s="76">
        <v>567.62</v>
      </c>
      <c r="O169" s="58"/>
      <c r="P169" s="58"/>
      <c r="Q169" s="58"/>
      <c r="R169" s="58"/>
      <c r="S169" s="58"/>
      <c r="T169" s="60"/>
    </row>
    <row r="170" spans="1:20" ht="15.75" thickBot="1" x14ac:dyDescent="0.3">
      <c r="A170" s="19"/>
      <c r="B170" s="14"/>
      <c r="C170" s="3"/>
      <c r="D170" s="3"/>
      <c r="E170" s="3"/>
      <c r="F170" s="38"/>
      <c r="G170" s="20"/>
      <c r="H170" s="6"/>
      <c r="I170" s="42" t="s">
        <v>142</v>
      </c>
      <c r="J170" s="3"/>
      <c r="K170" s="3"/>
      <c r="L170" s="3"/>
      <c r="M170" s="21"/>
      <c r="N170" s="43">
        <v>467.56</v>
      </c>
      <c r="O170" s="58"/>
      <c r="P170" s="58"/>
      <c r="Q170" s="58"/>
      <c r="R170" s="58"/>
      <c r="S170" s="58"/>
      <c r="T170" s="60"/>
    </row>
    <row r="171" spans="1:20" ht="15.75" thickBot="1" x14ac:dyDescent="0.3">
      <c r="A171" s="26"/>
      <c r="B171" s="27"/>
      <c r="C171" s="28"/>
      <c r="D171" s="28"/>
      <c r="E171" s="28"/>
      <c r="F171" s="29"/>
      <c r="G171" s="27"/>
      <c r="H171" s="74">
        <f>SUM(H160:H170)</f>
        <v>10498.37</v>
      </c>
      <c r="I171" s="46"/>
      <c r="J171" s="31"/>
      <c r="K171" s="31"/>
      <c r="L171" s="31"/>
      <c r="M171" s="32"/>
      <c r="N171" s="47">
        <f>SUM(N160:N170)</f>
        <v>33307.869999999995</v>
      </c>
      <c r="O171" s="48"/>
      <c r="P171" s="48"/>
      <c r="Q171" s="48"/>
      <c r="R171" s="48"/>
      <c r="S171" s="48"/>
      <c r="T171" s="50">
        <f>SUM(T160:T170)</f>
        <v>0</v>
      </c>
    </row>
    <row r="172" spans="1:20" ht="22.5" customHeight="1" thickBot="1" x14ac:dyDescent="0.3">
      <c r="A172" s="109" t="s">
        <v>9</v>
      </c>
      <c r="B172" s="109"/>
      <c r="C172" s="109"/>
      <c r="D172" s="11"/>
      <c r="E172" s="11"/>
      <c r="F172" s="11"/>
      <c r="G172" s="11"/>
      <c r="H172" s="11"/>
      <c r="I172" s="134"/>
      <c r="J172" s="134"/>
      <c r="K172" s="134"/>
      <c r="L172" s="134"/>
      <c r="M172" s="134"/>
      <c r="N172" s="134"/>
      <c r="O172" s="9"/>
    </row>
    <row r="173" spans="1:20" ht="16.5" thickBot="1" x14ac:dyDescent="0.3">
      <c r="A173" s="115" t="s">
        <v>0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7"/>
    </row>
    <row r="174" spans="1:20" ht="24.75" customHeight="1" thickBot="1" x14ac:dyDescent="0.3">
      <c r="A174" s="88"/>
      <c r="B174" s="110" t="s">
        <v>108</v>
      </c>
      <c r="C174" s="111"/>
      <c r="D174" s="111"/>
      <c r="E174" s="111"/>
      <c r="F174" s="111"/>
      <c r="G174" s="111"/>
      <c r="H174" s="112"/>
      <c r="I174" s="113" t="s">
        <v>111</v>
      </c>
      <c r="J174" s="114"/>
      <c r="K174" s="114"/>
      <c r="L174" s="114"/>
      <c r="M174" s="114"/>
      <c r="N174" s="114"/>
      <c r="O174" s="123" t="s">
        <v>112</v>
      </c>
      <c r="P174" s="120"/>
      <c r="Q174" s="120"/>
      <c r="R174" s="120"/>
      <c r="S174" s="120"/>
      <c r="T174" s="121"/>
    </row>
    <row r="175" spans="1:20" ht="15.75" thickBot="1" x14ac:dyDescent="0.3">
      <c r="A175" s="89" t="s">
        <v>1</v>
      </c>
      <c r="B175" s="122" t="s">
        <v>2</v>
      </c>
      <c r="C175" s="122"/>
      <c r="D175" s="122"/>
      <c r="E175" s="122"/>
      <c r="F175" s="122"/>
      <c r="G175" s="90" t="s">
        <v>3</v>
      </c>
      <c r="H175" s="91" t="s">
        <v>4</v>
      </c>
      <c r="I175" s="131" t="s">
        <v>2</v>
      </c>
      <c r="J175" s="131"/>
      <c r="K175" s="131"/>
      <c r="L175" s="131"/>
      <c r="M175" s="131"/>
      <c r="N175" s="92" t="s">
        <v>4</v>
      </c>
      <c r="O175" s="118" t="s">
        <v>2</v>
      </c>
      <c r="P175" s="118"/>
      <c r="Q175" s="118"/>
      <c r="R175" s="118"/>
      <c r="S175" s="118"/>
      <c r="T175" s="93" t="s">
        <v>4</v>
      </c>
    </row>
    <row r="176" spans="1:20" x14ac:dyDescent="0.25">
      <c r="A176" s="13" t="s">
        <v>13</v>
      </c>
      <c r="B176" s="14" t="s">
        <v>51</v>
      </c>
      <c r="C176" s="3"/>
      <c r="D176" s="3"/>
      <c r="E176" s="15"/>
      <c r="F176" s="15"/>
      <c r="G176" s="16"/>
      <c r="H176" s="6">
        <v>603.75</v>
      </c>
      <c r="I176" s="100" t="s">
        <v>143</v>
      </c>
      <c r="J176" s="40"/>
      <c r="K176" s="40"/>
      <c r="L176" s="40"/>
      <c r="M176" s="40"/>
      <c r="N176" s="105">
        <v>7477.63</v>
      </c>
      <c r="O176" s="3" t="s">
        <v>122</v>
      </c>
      <c r="P176" s="9"/>
      <c r="Q176" s="9"/>
      <c r="R176" s="9"/>
      <c r="S176" s="9"/>
      <c r="T176" s="1">
        <v>383.25</v>
      </c>
    </row>
    <row r="177" spans="1:20" x14ac:dyDescent="0.25">
      <c r="A177" s="86" t="s">
        <v>125</v>
      </c>
      <c r="B177" s="14"/>
      <c r="C177" s="3"/>
      <c r="D177" s="3"/>
      <c r="E177" s="15"/>
      <c r="F177" s="15"/>
      <c r="G177" s="16"/>
      <c r="H177" s="6"/>
      <c r="I177" s="80" t="s">
        <v>144</v>
      </c>
      <c r="J177" s="3"/>
      <c r="K177" s="3"/>
      <c r="L177" s="3"/>
      <c r="M177" s="15"/>
      <c r="N177" s="102">
        <v>2216.2399999999998</v>
      </c>
      <c r="O177" s="3"/>
      <c r="P177" s="9"/>
      <c r="Q177" s="9"/>
      <c r="R177" s="9"/>
      <c r="S177" s="9"/>
      <c r="T177" s="1"/>
    </row>
    <row r="178" spans="1:20" x14ac:dyDescent="0.25">
      <c r="A178" s="86"/>
      <c r="B178" s="14"/>
      <c r="C178" s="3"/>
      <c r="D178" s="3"/>
      <c r="E178" s="15"/>
      <c r="F178" s="15"/>
      <c r="G178" s="6"/>
      <c r="H178" s="6"/>
      <c r="I178" s="80" t="s">
        <v>145</v>
      </c>
      <c r="J178" s="3"/>
      <c r="K178" s="3"/>
      <c r="L178" s="3"/>
      <c r="M178" s="15"/>
      <c r="N178" s="102">
        <v>120</v>
      </c>
      <c r="O178" s="3"/>
      <c r="P178" s="9"/>
      <c r="Q178" s="9"/>
      <c r="R178" s="9"/>
      <c r="S178" s="9"/>
      <c r="T178" s="1"/>
    </row>
    <row r="179" spans="1:20" x14ac:dyDescent="0.25">
      <c r="A179" s="86"/>
      <c r="B179" s="14"/>
      <c r="C179" s="3"/>
      <c r="D179" s="3"/>
      <c r="E179" s="15"/>
      <c r="F179" s="15"/>
      <c r="G179" s="6"/>
      <c r="H179" s="6"/>
      <c r="I179" s="75" t="s">
        <v>123</v>
      </c>
      <c r="J179" s="103"/>
      <c r="K179" s="103"/>
      <c r="L179" s="54"/>
      <c r="M179" s="54"/>
      <c r="N179" s="77">
        <v>965.61</v>
      </c>
      <c r="O179" s="3"/>
      <c r="P179" s="9"/>
      <c r="Q179" s="9"/>
      <c r="R179" s="9"/>
      <c r="S179" s="9"/>
      <c r="T179" s="1"/>
    </row>
    <row r="180" spans="1:20" x14ac:dyDescent="0.25">
      <c r="A180" s="86"/>
      <c r="B180" s="14"/>
      <c r="C180" s="3"/>
      <c r="D180" s="3"/>
      <c r="E180" s="15"/>
      <c r="F180" s="15"/>
      <c r="G180" s="6"/>
      <c r="H180" s="6"/>
      <c r="I180" s="75" t="s">
        <v>124</v>
      </c>
      <c r="J180" s="54"/>
      <c r="K180" s="54"/>
      <c r="L180" s="54"/>
      <c r="M180" s="54"/>
      <c r="N180" s="82">
        <v>3410.64</v>
      </c>
      <c r="O180" s="3"/>
      <c r="P180" s="9"/>
      <c r="Q180" s="9"/>
      <c r="R180" s="9"/>
      <c r="S180" s="9"/>
      <c r="T180" s="1"/>
    </row>
    <row r="181" spans="1:20" x14ac:dyDescent="0.25">
      <c r="A181" s="19"/>
      <c r="B181" s="14"/>
      <c r="C181" s="3"/>
      <c r="D181" s="3"/>
      <c r="E181" s="3"/>
      <c r="F181" s="18"/>
      <c r="G181" s="20"/>
      <c r="H181" s="6"/>
      <c r="I181" s="75" t="s">
        <v>29</v>
      </c>
      <c r="J181" s="54"/>
      <c r="K181" s="54"/>
      <c r="L181" s="54"/>
      <c r="M181" s="54"/>
      <c r="N181" s="78">
        <v>977.82</v>
      </c>
      <c r="O181" s="3"/>
      <c r="P181" s="9"/>
      <c r="Q181" s="9"/>
      <c r="R181" s="9"/>
      <c r="S181" s="9"/>
      <c r="T181" s="1"/>
    </row>
    <row r="182" spans="1:20" x14ac:dyDescent="0.25">
      <c r="A182" s="19"/>
      <c r="B182" s="14"/>
      <c r="C182" s="3"/>
      <c r="D182" s="3"/>
      <c r="E182" s="3"/>
      <c r="F182" s="18"/>
      <c r="G182" s="20"/>
      <c r="H182" s="6"/>
      <c r="I182" s="75" t="s">
        <v>29</v>
      </c>
      <c r="J182" s="3"/>
      <c r="K182" s="3"/>
      <c r="L182" s="3"/>
      <c r="M182" s="3"/>
      <c r="N182" s="78">
        <v>758.79</v>
      </c>
      <c r="O182" s="3"/>
      <c r="P182" s="9"/>
      <c r="Q182" s="44"/>
      <c r="R182" s="9"/>
      <c r="S182" s="9"/>
      <c r="T182" s="1"/>
    </row>
    <row r="183" spans="1:20" ht="15.75" thickBot="1" x14ac:dyDescent="0.3">
      <c r="A183" s="19"/>
      <c r="B183" s="14"/>
      <c r="C183" s="3"/>
      <c r="D183" s="3"/>
      <c r="E183" s="3"/>
      <c r="F183" s="18"/>
      <c r="G183" s="20"/>
      <c r="H183" s="6"/>
      <c r="I183" s="42" t="s">
        <v>142</v>
      </c>
      <c r="J183" s="3"/>
      <c r="K183" s="3"/>
      <c r="L183" s="3"/>
      <c r="M183" s="21"/>
      <c r="N183" s="43">
        <v>467.56</v>
      </c>
      <c r="O183" s="9"/>
      <c r="P183" s="9"/>
      <c r="Q183" s="9"/>
      <c r="R183" s="9"/>
      <c r="S183" s="9"/>
      <c r="T183" s="45"/>
    </row>
    <row r="184" spans="1:20" ht="15.75" thickBot="1" x14ac:dyDescent="0.3">
      <c r="A184" s="26"/>
      <c r="B184" s="27"/>
      <c r="C184" s="28"/>
      <c r="D184" s="28"/>
      <c r="E184" s="28"/>
      <c r="F184" s="29"/>
      <c r="G184" s="27"/>
      <c r="H184" s="74">
        <f>SUM(H176:H183)</f>
        <v>603.75</v>
      </c>
      <c r="I184" s="46"/>
      <c r="J184" s="31"/>
      <c r="K184" s="31"/>
      <c r="L184" s="31"/>
      <c r="M184" s="32"/>
      <c r="N184" s="47">
        <f>SUM(N176:N183)</f>
        <v>16394.29</v>
      </c>
      <c r="O184" s="48"/>
      <c r="P184" s="48"/>
      <c r="Q184" s="48"/>
      <c r="R184" s="48"/>
      <c r="S184" s="48"/>
      <c r="T184" s="50">
        <f>SUM(T176:T183)</f>
        <v>383.25</v>
      </c>
    </row>
    <row r="185" spans="1:20" x14ac:dyDescent="0.25">
      <c r="E185" s="137" t="s">
        <v>7</v>
      </c>
      <c r="F185" s="137"/>
      <c r="G185" s="137"/>
      <c r="H185" s="61">
        <f>H18+H36+H53+H68+H83+H97+H111+H125+H140+H155+H171+H184</f>
        <v>138883.94</v>
      </c>
      <c r="K185" s="138" t="s">
        <v>7</v>
      </c>
      <c r="L185" s="138"/>
      <c r="M185" s="138"/>
      <c r="N185" s="84">
        <f>N18+N36+N53+N68+N83+N97+N111+N125+N140+N155+N171+N184</f>
        <v>250637.37</v>
      </c>
      <c r="Q185" s="137" t="s">
        <v>7</v>
      </c>
      <c r="R185" s="137"/>
      <c r="S185" s="137"/>
      <c r="T185" s="61">
        <f>T18+T36+T53+T68+T83+T97+T111+T125+T140+T155+T171+T184</f>
        <v>49655.19</v>
      </c>
    </row>
    <row r="186" spans="1:20" x14ac:dyDescent="0.25">
      <c r="E186" s="135" t="s">
        <v>109</v>
      </c>
      <c r="F186" s="135"/>
      <c r="G186" s="135"/>
      <c r="H186" s="61">
        <f>H185*0.18</f>
        <v>24999.109199999999</v>
      </c>
      <c r="K186" s="135" t="s">
        <v>109</v>
      </c>
      <c r="L186" s="135"/>
      <c r="M186" s="135"/>
      <c r="N186" s="61">
        <f>N185*0.18</f>
        <v>45114.726599999995</v>
      </c>
      <c r="Q186" s="135" t="s">
        <v>109</v>
      </c>
      <c r="R186" s="135"/>
      <c r="S186" s="135"/>
      <c r="T186" s="61">
        <f>T185*0.18</f>
        <v>8937.9341999999997</v>
      </c>
    </row>
    <row r="187" spans="1:20" x14ac:dyDescent="0.25">
      <c r="E187" s="135" t="s">
        <v>14</v>
      </c>
      <c r="F187" s="135"/>
      <c r="G187" s="135"/>
      <c r="H187" s="61">
        <f>H185*1.18</f>
        <v>163883.04920000001</v>
      </c>
      <c r="K187" s="135" t="s">
        <v>14</v>
      </c>
      <c r="L187" s="135"/>
      <c r="M187" s="135"/>
      <c r="N187" s="61">
        <f>N185*1.18</f>
        <v>295752.09659999999</v>
      </c>
      <c r="Q187" s="135" t="s">
        <v>14</v>
      </c>
      <c r="R187" s="135"/>
      <c r="S187" s="135"/>
      <c r="T187" s="61">
        <f>T185*1.18</f>
        <v>58593.124199999998</v>
      </c>
    </row>
    <row r="189" spans="1:20" x14ac:dyDescent="0.25">
      <c r="A189" s="139" t="s">
        <v>5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57"/>
    </row>
    <row r="190" spans="1:20" x14ac:dyDescent="0.25">
      <c r="A190" s="139" t="s">
        <v>19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</row>
    <row r="191" spans="1:20" x14ac:dyDescent="0.25">
      <c r="A191" s="139" t="s">
        <v>138</v>
      </c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</row>
    <row r="192" spans="1:20" x14ac:dyDescent="0.25">
      <c r="A192" s="139" t="s">
        <v>113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</row>
    <row r="193" spans="1:14" x14ac:dyDescent="0.25">
      <c r="B193" s="62"/>
      <c r="C193" s="62"/>
      <c r="D193" s="62"/>
      <c r="E193" s="62"/>
      <c r="F193" s="62"/>
      <c r="G193" s="63"/>
      <c r="H193" s="63"/>
    </row>
    <row r="194" spans="1:14" ht="15" customHeight="1" x14ac:dyDescent="0.25">
      <c r="B194" s="140" t="s">
        <v>6</v>
      </c>
      <c r="C194" s="140"/>
      <c r="D194" s="132" t="s">
        <v>141</v>
      </c>
      <c r="E194" s="132"/>
      <c r="F194" s="132" t="s">
        <v>106</v>
      </c>
      <c r="G194" s="132"/>
      <c r="H194" s="133" t="s">
        <v>107</v>
      </c>
      <c r="I194" s="133"/>
      <c r="J194" s="64"/>
      <c r="N194" s="57"/>
    </row>
    <row r="195" spans="1:14" ht="15" customHeight="1" x14ac:dyDescent="0.25">
      <c r="B195" s="140"/>
      <c r="C195" s="140"/>
      <c r="D195" s="132"/>
      <c r="E195" s="132"/>
      <c r="F195" s="132"/>
      <c r="G195" s="132"/>
      <c r="H195" s="133"/>
      <c r="I195" s="133"/>
      <c r="J195" s="64"/>
    </row>
    <row r="196" spans="1:14" ht="27" customHeight="1" x14ac:dyDescent="0.25">
      <c r="A196" s="107"/>
      <c r="B196" s="143">
        <v>430061.91</v>
      </c>
      <c r="C196" s="143"/>
      <c r="D196" s="143">
        <v>423694.15</v>
      </c>
      <c r="E196" s="143"/>
      <c r="F196" s="143">
        <v>459635.15</v>
      </c>
      <c r="G196" s="143"/>
      <c r="H196" s="143">
        <f>D196-F196</f>
        <v>-35941</v>
      </c>
      <c r="I196" s="143"/>
    </row>
    <row r="198" spans="1:14" x14ac:dyDescent="0.25">
      <c r="A198" s="139" t="s">
        <v>5</v>
      </c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</row>
    <row r="199" spans="1:14" x14ac:dyDescent="0.25">
      <c r="A199" s="139" t="s">
        <v>19</v>
      </c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</row>
    <row r="200" spans="1:14" x14ac:dyDescent="0.25">
      <c r="A200" s="139" t="s">
        <v>139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</row>
    <row r="201" spans="1:14" x14ac:dyDescent="0.25">
      <c r="A201" s="139" t="s">
        <v>113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</row>
    <row r="202" spans="1:14" x14ac:dyDescent="0.25">
      <c r="B202" s="62"/>
      <c r="C202" s="62"/>
      <c r="D202" s="62"/>
      <c r="E202" s="62"/>
      <c r="F202" s="62"/>
      <c r="G202" s="63"/>
      <c r="H202" s="63"/>
    </row>
    <row r="203" spans="1:14" ht="15" customHeight="1" x14ac:dyDescent="0.25">
      <c r="B203" s="140" t="s">
        <v>6</v>
      </c>
      <c r="C203" s="140"/>
      <c r="D203" s="132" t="s">
        <v>141</v>
      </c>
      <c r="E203" s="132"/>
      <c r="F203" s="132" t="s">
        <v>106</v>
      </c>
      <c r="G203" s="132"/>
      <c r="H203" s="133" t="s">
        <v>107</v>
      </c>
      <c r="I203" s="133"/>
      <c r="J203" s="64"/>
    </row>
    <row r="204" spans="1:14" ht="14.25" customHeight="1" x14ac:dyDescent="0.25">
      <c r="B204" s="140"/>
      <c r="C204" s="140"/>
      <c r="D204" s="132"/>
      <c r="E204" s="132"/>
      <c r="F204" s="132"/>
      <c r="G204" s="132"/>
      <c r="H204" s="133"/>
      <c r="I204" s="133"/>
      <c r="J204" s="64"/>
    </row>
    <row r="205" spans="1:14" ht="28.5" customHeight="1" x14ac:dyDescent="0.25">
      <c r="A205" s="107"/>
      <c r="B205" s="143">
        <v>669216.42000000004</v>
      </c>
      <c r="C205" s="143"/>
      <c r="D205" s="143">
        <v>655411.63</v>
      </c>
      <c r="E205" s="143"/>
      <c r="F205" s="143">
        <v>652901.05000000005</v>
      </c>
      <c r="G205" s="143"/>
      <c r="H205" s="143">
        <f>D205-F205</f>
        <v>2510.5799999999581</v>
      </c>
      <c r="I205" s="143"/>
    </row>
    <row r="207" spans="1:14" x14ac:dyDescent="0.25">
      <c r="A207" s="139" t="s">
        <v>5</v>
      </c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</row>
    <row r="208" spans="1:14" x14ac:dyDescent="0.25">
      <c r="A208" s="139" t="s">
        <v>19</v>
      </c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</row>
    <row r="209" spans="1:11" x14ac:dyDescent="0.25">
      <c r="A209" s="139" t="s">
        <v>140</v>
      </c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</row>
    <row r="210" spans="1:11" x14ac:dyDescent="0.25">
      <c r="A210" s="139" t="s">
        <v>113</v>
      </c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</row>
    <row r="211" spans="1:11" x14ac:dyDescent="0.25">
      <c r="B211" s="62"/>
      <c r="C211" s="62"/>
      <c r="D211" s="62"/>
      <c r="E211" s="62"/>
      <c r="F211" s="62"/>
      <c r="G211" s="63"/>
      <c r="H211" s="63"/>
    </row>
    <row r="212" spans="1:11" ht="15" customHeight="1" x14ac:dyDescent="0.25">
      <c r="A212" s="141" t="s">
        <v>146</v>
      </c>
      <c r="B212" s="140" t="s">
        <v>6</v>
      </c>
      <c r="C212" s="140"/>
      <c r="D212" s="132" t="s">
        <v>141</v>
      </c>
      <c r="E212" s="132"/>
      <c r="F212" s="132" t="s">
        <v>106</v>
      </c>
      <c r="G212" s="132"/>
      <c r="H212" s="133" t="s">
        <v>107</v>
      </c>
      <c r="I212" s="133"/>
      <c r="J212" s="64"/>
    </row>
    <row r="213" spans="1:11" ht="29.25" customHeight="1" x14ac:dyDescent="0.25">
      <c r="A213" s="142"/>
      <c r="B213" s="140"/>
      <c r="C213" s="140"/>
      <c r="D213" s="132"/>
      <c r="E213" s="132"/>
      <c r="F213" s="132"/>
      <c r="G213" s="132"/>
      <c r="H213" s="133"/>
      <c r="I213" s="133"/>
      <c r="J213" s="64"/>
    </row>
    <row r="214" spans="1:11" ht="25.5" customHeight="1" x14ac:dyDescent="0.25">
      <c r="A214" s="7">
        <v>68737.850000000006</v>
      </c>
      <c r="B214" s="143">
        <v>351124.23</v>
      </c>
      <c r="C214" s="143"/>
      <c r="D214" s="143">
        <v>347648.04</v>
      </c>
      <c r="E214" s="143"/>
      <c r="F214" s="143">
        <v>410111.5</v>
      </c>
      <c r="G214" s="143"/>
      <c r="H214" s="143">
        <f>A214+D214-F214</f>
        <v>6274.390000000014</v>
      </c>
      <c r="I214" s="143"/>
    </row>
    <row r="216" spans="1:11" x14ac:dyDescent="0.25">
      <c r="B216" s="87" t="s">
        <v>76</v>
      </c>
      <c r="C216" s="87"/>
      <c r="D216" s="87"/>
      <c r="E216" s="87"/>
      <c r="F216" s="87"/>
      <c r="G216" s="87"/>
      <c r="H216" s="87"/>
      <c r="I216" s="87"/>
    </row>
    <row r="217" spans="1:11" x14ac:dyDescent="0.25">
      <c r="B217" s="87" t="s">
        <v>74</v>
      </c>
      <c r="C217" s="87"/>
      <c r="D217" s="87"/>
      <c r="E217" s="87"/>
      <c r="F217" s="87"/>
      <c r="G217" s="87"/>
      <c r="H217" s="87"/>
      <c r="I217" s="87"/>
    </row>
    <row r="218" spans="1:11" x14ac:dyDescent="0.25">
      <c r="B218" s="87"/>
      <c r="C218" s="87"/>
      <c r="D218" s="87"/>
      <c r="E218" s="87"/>
      <c r="F218" s="87"/>
      <c r="G218" s="87"/>
      <c r="H218" s="87"/>
      <c r="I218" s="87"/>
    </row>
    <row r="219" spans="1:11" ht="15" customHeight="1" x14ac:dyDescent="0.25">
      <c r="B219" s="136" t="s">
        <v>137</v>
      </c>
      <c r="C219" s="136"/>
      <c r="D219" s="136"/>
      <c r="E219" s="136"/>
      <c r="F219" s="136"/>
      <c r="G219" s="136"/>
      <c r="H219" s="136"/>
      <c r="I219" s="136"/>
    </row>
    <row r="220" spans="1:11" x14ac:dyDescent="0.25">
      <c r="B220" s="136"/>
      <c r="C220" s="136"/>
      <c r="D220" s="136"/>
      <c r="E220" s="136"/>
      <c r="F220" s="136"/>
      <c r="G220" s="136"/>
      <c r="H220" s="136"/>
      <c r="I220" s="136"/>
    </row>
    <row r="221" spans="1:11" ht="27.75" customHeight="1" x14ac:dyDescent="0.25">
      <c r="B221" s="136"/>
      <c r="C221" s="136"/>
      <c r="D221" s="136"/>
      <c r="E221" s="136"/>
      <c r="F221" s="136"/>
      <c r="G221" s="136"/>
      <c r="H221" s="136"/>
      <c r="I221" s="136"/>
    </row>
    <row r="224" spans="1:11" x14ac:dyDescent="0.25">
      <c r="A224" s="139" t="s">
        <v>147</v>
      </c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</row>
    <row r="225" spans="1:11" x14ac:dyDescent="0.25">
      <c r="A225" s="139" t="s">
        <v>151</v>
      </c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</row>
    <row r="226" spans="1:11" x14ac:dyDescent="0.25">
      <c r="A226" s="139" t="s">
        <v>150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</row>
    <row r="227" spans="1:11" x14ac:dyDescent="0.25">
      <c r="A227" s="139" t="s">
        <v>113</v>
      </c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</row>
    <row r="228" spans="1:11" x14ac:dyDescent="0.25">
      <c r="B228" s="62"/>
      <c r="C228" s="62"/>
      <c r="D228" s="62"/>
      <c r="E228" s="62"/>
      <c r="F228" s="62"/>
      <c r="G228" s="63"/>
      <c r="H228" s="63"/>
    </row>
    <row r="229" spans="1:11" ht="15" customHeight="1" x14ac:dyDescent="0.25">
      <c r="B229" s="144" t="s">
        <v>148</v>
      </c>
      <c r="C229" s="145"/>
      <c r="D229" s="132" t="s">
        <v>0</v>
      </c>
      <c r="E229" s="132"/>
      <c r="F229" s="132" t="s">
        <v>149</v>
      </c>
      <c r="G229" s="132"/>
      <c r="H229" s="133" t="s">
        <v>107</v>
      </c>
      <c r="I229" s="133"/>
      <c r="J229" s="64"/>
    </row>
    <row r="230" spans="1:11" ht="18" customHeight="1" x14ac:dyDescent="0.25">
      <c r="B230" s="146"/>
      <c r="C230" s="147"/>
      <c r="D230" s="132"/>
      <c r="E230" s="132"/>
      <c r="F230" s="132"/>
      <c r="G230" s="132"/>
      <c r="H230" s="133"/>
      <c r="I230" s="133"/>
      <c r="J230" s="64"/>
    </row>
    <row r="231" spans="1:11" ht="28.5" customHeight="1" x14ac:dyDescent="0.25">
      <c r="A231" s="107"/>
      <c r="B231" s="143">
        <f>H214</f>
        <v>6274.390000000014</v>
      </c>
      <c r="C231" s="143"/>
      <c r="D231" s="143">
        <f>H196</f>
        <v>-35941</v>
      </c>
      <c r="E231" s="143"/>
      <c r="F231" s="143">
        <f>H205</f>
        <v>2510.5799999999581</v>
      </c>
      <c r="G231" s="143"/>
      <c r="H231" s="143">
        <f>B231+D231+F231</f>
        <v>-27156.030000000028</v>
      </c>
      <c r="I231" s="143"/>
    </row>
  </sheetData>
  <mergeCells count="156">
    <mergeCell ref="A224:K224"/>
    <mergeCell ref="A225:K225"/>
    <mergeCell ref="A226:K226"/>
    <mergeCell ref="A227:K227"/>
    <mergeCell ref="B229:C230"/>
    <mergeCell ref="D229:E230"/>
    <mergeCell ref="F229:G230"/>
    <mergeCell ref="H229:I230"/>
    <mergeCell ref="B231:C231"/>
    <mergeCell ref="D231:E231"/>
    <mergeCell ref="F231:G231"/>
    <mergeCell ref="H231:I231"/>
    <mergeCell ref="D214:E214"/>
    <mergeCell ref="F214:G214"/>
    <mergeCell ref="H214:I214"/>
    <mergeCell ref="A113:N113"/>
    <mergeCell ref="A127:N127"/>
    <mergeCell ref="A142:N142"/>
    <mergeCell ref="A157:N157"/>
    <mergeCell ref="A173:N173"/>
    <mergeCell ref="E187:G187"/>
    <mergeCell ref="K187:M187"/>
    <mergeCell ref="B203:C204"/>
    <mergeCell ref="D203:E204"/>
    <mergeCell ref="F203:G204"/>
    <mergeCell ref="H203:I204"/>
    <mergeCell ref="A198:K198"/>
    <mergeCell ref="B196:C196"/>
    <mergeCell ref="D196:E196"/>
    <mergeCell ref="F196:G196"/>
    <mergeCell ref="H196:I196"/>
    <mergeCell ref="A189:K189"/>
    <mergeCell ref="A190:K190"/>
    <mergeCell ref="A191:K191"/>
    <mergeCell ref="A192:K192"/>
    <mergeCell ref="B194:C195"/>
    <mergeCell ref="B219:I221"/>
    <mergeCell ref="E185:G185"/>
    <mergeCell ref="K185:M185"/>
    <mergeCell ref="Q185:S185"/>
    <mergeCell ref="E186:G186"/>
    <mergeCell ref="K186:M186"/>
    <mergeCell ref="Q186:S186"/>
    <mergeCell ref="A208:K208"/>
    <mergeCell ref="A209:K209"/>
    <mergeCell ref="A210:K210"/>
    <mergeCell ref="B212:C213"/>
    <mergeCell ref="D212:E213"/>
    <mergeCell ref="F212:G213"/>
    <mergeCell ref="H212:I213"/>
    <mergeCell ref="A212:A213"/>
    <mergeCell ref="A207:K207"/>
    <mergeCell ref="B205:C205"/>
    <mergeCell ref="D205:E205"/>
    <mergeCell ref="F205:G205"/>
    <mergeCell ref="H205:I205"/>
    <mergeCell ref="A199:K199"/>
    <mergeCell ref="A200:K200"/>
    <mergeCell ref="A201:K201"/>
    <mergeCell ref="B214:C214"/>
    <mergeCell ref="D194:E195"/>
    <mergeCell ref="F194:G195"/>
    <mergeCell ref="H194:I195"/>
    <mergeCell ref="A156:C156"/>
    <mergeCell ref="B158:H158"/>
    <mergeCell ref="I158:N158"/>
    <mergeCell ref="O158:T158"/>
    <mergeCell ref="B175:F175"/>
    <mergeCell ref="I175:M175"/>
    <mergeCell ref="O175:S175"/>
    <mergeCell ref="B159:F159"/>
    <mergeCell ref="I159:M159"/>
    <mergeCell ref="O159:S159"/>
    <mergeCell ref="A172:C172"/>
    <mergeCell ref="B174:H174"/>
    <mergeCell ref="I174:N174"/>
    <mergeCell ref="O174:T174"/>
    <mergeCell ref="I172:N172"/>
    <mergeCell ref="Q187:S187"/>
    <mergeCell ref="A141:C141"/>
    <mergeCell ref="B143:H143"/>
    <mergeCell ref="I143:N143"/>
    <mergeCell ref="O143:T143"/>
    <mergeCell ref="B144:F144"/>
    <mergeCell ref="I144:M144"/>
    <mergeCell ref="O144:S144"/>
    <mergeCell ref="A126:C126"/>
    <mergeCell ref="B128:H128"/>
    <mergeCell ref="I128:N128"/>
    <mergeCell ref="O128:T128"/>
    <mergeCell ref="B129:F129"/>
    <mergeCell ref="I129:M129"/>
    <mergeCell ref="O129:S129"/>
    <mergeCell ref="B114:H114"/>
    <mergeCell ref="I114:N114"/>
    <mergeCell ref="B115:F115"/>
    <mergeCell ref="I115:M115"/>
    <mergeCell ref="O115:S115"/>
    <mergeCell ref="O114:T114"/>
    <mergeCell ref="O100:T100"/>
    <mergeCell ref="B101:F101"/>
    <mergeCell ref="B57:F57"/>
    <mergeCell ref="I57:M57"/>
    <mergeCell ref="B87:F87"/>
    <mergeCell ref="I87:M87"/>
    <mergeCell ref="I101:M101"/>
    <mergeCell ref="O101:S101"/>
    <mergeCell ref="O71:T71"/>
    <mergeCell ref="O72:S72"/>
    <mergeCell ref="O86:T86"/>
    <mergeCell ref="O87:S87"/>
    <mergeCell ref="A98:C98"/>
    <mergeCell ref="B100:H100"/>
    <mergeCell ref="I100:N100"/>
    <mergeCell ref="A70:N70"/>
    <mergeCell ref="A112:C112"/>
    <mergeCell ref="A99:N99"/>
    <mergeCell ref="A69:C69"/>
    <mergeCell ref="B71:H71"/>
    <mergeCell ref="I71:N71"/>
    <mergeCell ref="B72:F72"/>
    <mergeCell ref="I86:N86"/>
    <mergeCell ref="I72:M72"/>
    <mergeCell ref="A84:C84"/>
    <mergeCell ref="B86:H86"/>
    <mergeCell ref="A55:N55"/>
    <mergeCell ref="A85:N85"/>
    <mergeCell ref="A1:C1"/>
    <mergeCell ref="B3:H3"/>
    <mergeCell ref="I3:N3"/>
    <mergeCell ref="B4:F4"/>
    <mergeCell ref="I4:M4"/>
    <mergeCell ref="A2:N2"/>
    <mergeCell ref="O3:T3"/>
    <mergeCell ref="O4:S4"/>
    <mergeCell ref="O21:T21"/>
    <mergeCell ref="O22:S22"/>
    <mergeCell ref="A37:C37"/>
    <mergeCell ref="A19:C19"/>
    <mergeCell ref="B21:H21"/>
    <mergeCell ref="I21:N21"/>
    <mergeCell ref="A20:N20"/>
    <mergeCell ref="O40:S40"/>
    <mergeCell ref="O56:T56"/>
    <mergeCell ref="O57:S57"/>
    <mergeCell ref="B22:F22"/>
    <mergeCell ref="I22:M22"/>
    <mergeCell ref="B39:H39"/>
    <mergeCell ref="I39:N39"/>
    <mergeCell ref="O39:T39"/>
    <mergeCell ref="B40:F40"/>
    <mergeCell ref="I40:M40"/>
    <mergeCell ref="A38:N38"/>
    <mergeCell ref="A54:C54"/>
    <mergeCell ref="B56:H56"/>
    <mergeCell ref="I56:N56"/>
  </mergeCells>
  <phoneticPr fontId="5" type="noConversion"/>
  <pageMargins left="0.35433070866141736" right="0.35433070866141736" top="0.35433070866141736" bottom="0.35433070866141736" header="0.51181102362204722" footer="0.51181102362204722"/>
  <pageSetup paperSize="9" scale="63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Волкова д.27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2014-02-17T12:45:32Z</cp:lastPrinted>
  <dcterms:created xsi:type="dcterms:W3CDTF">2013-02-05T05:42:12Z</dcterms:created>
  <dcterms:modified xsi:type="dcterms:W3CDTF">2014-04-04T04:29:12Z</dcterms:modified>
</cp:coreProperties>
</file>