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основая 11" sheetId="2" r:id="rId1"/>
  </sheets>
  <calcPr calcId="145621"/>
</workbook>
</file>

<file path=xl/calcChain.xml><?xml version="1.0" encoding="utf-8"?>
<calcChain xmlns="http://schemas.openxmlformats.org/spreadsheetml/2006/main">
  <c r="H120" i="2" l="1"/>
  <c r="D148" i="2" s="1"/>
  <c r="H129" i="2"/>
  <c r="F148" i="2" s="1"/>
  <c r="H138" i="2"/>
  <c r="B148" i="2" s="1"/>
  <c r="H148" i="2" l="1"/>
  <c r="N10" i="2"/>
  <c r="N20" i="2"/>
  <c r="N33" i="2"/>
  <c r="N45" i="2"/>
  <c r="N57" i="2"/>
  <c r="N70" i="2"/>
  <c r="N83" i="2"/>
  <c r="N96" i="2"/>
  <c r="N106" i="2"/>
  <c r="T33" i="2" l="1"/>
  <c r="T45" i="2"/>
  <c r="T57" i="2"/>
  <c r="T70" i="2"/>
  <c r="T83" i="2"/>
  <c r="T96" i="2"/>
  <c r="T106" i="2"/>
  <c r="H106" i="2"/>
  <c r="H96" i="2"/>
  <c r="H83" i="2"/>
  <c r="H70" i="2"/>
  <c r="H57" i="2"/>
  <c r="H45" i="2"/>
  <c r="H33" i="2"/>
  <c r="H20" i="2"/>
  <c r="H10" i="2"/>
  <c r="H107" i="2" l="1"/>
  <c r="N107" i="2"/>
  <c r="A125" i="2" l="1"/>
  <c r="A134" i="2" s="1"/>
  <c r="A144" i="2" s="1"/>
  <c r="A21" i="2" l="1"/>
  <c r="A46" i="2" s="1"/>
  <c r="A71" i="2" s="1"/>
  <c r="A97" i="2" s="1"/>
  <c r="A11" i="2"/>
  <c r="A34" i="2" s="1"/>
  <c r="A58" i="2" s="1"/>
  <c r="A84" i="2" s="1"/>
  <c r="T20" i="2"/>
  <c r="T10" i="2"/>
  <c r="T107" i="2" l="1"/>
  <c r="T108" i="2" s="1"/>
  <c r="H108" i="2"/>
  <c r="N108" i="2"/>
  <c r="H109" i="2" l="1"/>
  <c r="T109" i="2"/>
  <c r="N109" i="2"/>
</calcChain>
</file>

<file path=xl/sharedStrings.xml><?xml version="1.0" encoding="utf-8"?>
<sst xmlns="http://schemas.openxmlformats.org/spreadsheetml/2006/main" count="261" uniqueCount="85">
  <si>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</si>
  <si>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</si>
  <si>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</si>
  <si>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</si>
  <si>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</si>
  <si>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</si>
  <si>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</si>
  <si>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</si>
  <si>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</si>
  <si>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</si>
  <si>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</si>
  <si>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установка светильников</t>
  </si>
  <si>
    <t>ул.Сосновая д.11</t>
  </si>
  <si>
    <t>апрель</t>
  </si>
  <si>
    <t>май</t>
  </si>
  <si>
    <t>июнь</t>
  </si>
  <si>
    <t>восстановление освещения</t>
  </si>
  <si>
    <t>восстановление освещения, замена ламп</t>
  </si>
  <si>
    <t>установка розетки</t>
  </si>
  <si>
    <t>июль</t>
  </si>
  <si>
    <t>август</t>
  </si>
  <si>
    <t>октябрь</t>
  </si>
  <si>
    <t>ноябрь</t>
  </si>
  <si>
    <t>декабрь</t>
  </si>
  <si>
    <t>сентябрь</t>
  </si>
  <si>
    <t>обследование ХВС</t>
  </si>
  <si>
    <t>ремонт  ХВС</t>
  </si>
  <si>
    <t>ремонт канализационного соединения</t>
  </si>
  <si>
    <t>прочистка канализации</t>
  </si>
  <si>
    <t>покос и уборка травы</t>
  </si>
  <si>
    <t>сбор травы по городу</t>
  </si>
  <si>
    <t>ремонт дверных откосов</t>
  </si>
  <si>
    <t>очистка козырьков</t>
  </si>
  <si>
    <t>замена участка к/стояка</t>
  </si>
  <si>
    <t>обследование к/стояка</t>
  </si>
  <si>
    <t>заделка проема у стояка</t>
  </si>
  <si>
    <t>ремонт проводки</t>
  </si>
  <si>
    <t>погрузка листвы и стр.мусора</t>
  </si>
  <si>
    <t>погрузка листьев и травы</t>
  </si>
  <si>
    <t>выгрузка песка дворникам</t>
  </si>
  <si>
    <t>сбор веток и листвы</t>
  </si>
  <si>
    <t>стрижка кустов</t>
  </si>
  <si>
    <t>развоз песка дворникам</t>
  </si>
  <si>
    <t>замена сборки</t>
  </si>
  <si>
    <t>регулировка доводчиков</t>
  </si>
  <si>
    <t>частичный ремонт двери</t>
  </si>
  <si>
    <t>НДС:</t>
  </si>
  <si>
    <t>ВСЕГО:</t>
  </si>
  <si>
    <t xml:space="preserve">по текущему  ремонту </t>
  </si>
  <si>
    <t>выполнение</t>
  </si>
  <si>
    <t>ремонт конструктивных элементов жилого дома</t>
  </si>
  <si>
    <t>по содержанию жилья</t>
  </si>
  <si>
    <t xml:space="preserve">по капитальному   ремонту </t>
  </si>
  <si>
    <t>капитальный ремонт</t>
  </si>
  <si>
    <t>Дома № 11  по ул.Сосновая</t>
  </si>
  <si>
    <t>погрузка и вывоз мусора с чердака</t>
  </si>
  <si>
    <t>устранение течи в соединении радиатора</t>
  </si>
  <si>
    <t>восстановление теплоснабжения</t>
  </si>
  <si>
    <t>устранение течи канал.стояка</t>
  </si>
  <si>
    <t>обследование и устранение течи</t>
  </si>
  <si>
    <t>устранение течи кан.стояка</t>
  </si>
  <si>
    <t>устранение течи ХВС</t>
  </si>
  <si>
    <t>прочистка вод.фильтра</t>
  </si>
  <si>
    <t>обследования системы водоотведения</t>
  </si>
  <si>
    <t>проверка т/розлива</t>
  </si>
  <si>
    <t>устранение свища в трубе</t>
  </si>
  <si>
    <t>уборка снега трактором</t>
  </si>
  <si>
    <t>35979 руб.- демонтаж существующих, изготовление и установка металлических дверей</t>
  </si>
  <si>
    <t>ремонт и обслуживание внутридомового инж.оборудования</t>
  </si>
  <si>
    <t>содержание (дополнительные работы)</t>
  </si>
  <si>
    <t>2013 г.</t>
  </si>
  <si>
    <t>ремонт соединения ХВС</t>
  </si>
  <si>
    <t>замена вентиля ХВС</t>
  </si>
  <si>
    <t>обследование и устранение течи ХВС</t>
  </si>
  <si>
    <t>проверка розлива</t>
  </si>
  <si>
    <t>обследование и устранение  залива</t>
  </si>
  <si>
    <t>установка спускника на радиаторе</t>
  </si>
  <si>
    <t>частичный ремонт канал.стояков</t>
  </si>
  <si>
    <t>частичный ремонт стояка ХВС</t>
  </si>
  <si>
    <t>содержание аварийной службы</t>
  </si>
  <si>
    <t>снятие показаний эл.энергии</t>
  </si>
  <si>
    <t>замена рвдиатора</t>
  </si>
  <si>
    <t>Итоговая ведомость</t>
  </si>
  <si>
    <t>по остаткам (+) и перерасходу (-) средств за 2013 год</t>
  </si>
  <si>
    <t>содержание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</si>
</sst>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name val="Arial Cyr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Fill="1"/>
    <xf numFmtId="0" fontId="3" fillId="0" borderId="0" xfId="1" applyFont="1" applyFill="1" applyAlignment="1"/>
    <xf numFmtId="0" fontId="3" fillId="0" borderId="16" xfId="1" applyFont="1" applyFill="1" applyBorder="1" applyAlignment="1"/>
    <xf numFmtId="0" fontId="4" fillId="0" borderId="10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2" fontId="2" fillId="0" borderId="14" xfId="1" applyNumberFormat="1" applyFont="1" applyFill="1" applyBorder="1"/>
    <xf numFmtId="0" fontId="2" fillId="0" borderId="10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2" fontId="2" fillId="0" borderId="0" xfId="1" applyNumberFormat="1" applyFont="1" applyFill="1" applyBorder="1"/>
    <xf numFmtId="0" fontId="2" fillId="0" borderId="2" xfId="1" applyFont="1" applyFill="1" applyBorder="1"/>
    <xf numFmtId="0" fontId="2" fillId="0" borderId="11" xfId="1" applyFont="1" applyFill="1" applyBorder="1"/>
    <xf numFmtId="0" fontId="2" fillId="0" borderId="12" xfId="1" applyFont="1" applyFill="1" applyBorder="1"/>
    <xf numFmtId="0" fontId="2" fillId="0" borderId="13" xfId="1" applyFont="1" applyFill="1" applyBorder="1"/>
    <xf numFmtId="0" fontId="3" fillId="0" borderId="16" xfId="1" applyFont="1" applyFill="1" applyBorder="1"/>
    <xf numFmtId="0" fontId="3" fillId="0" borderId="17" xfId="1" applyFont="1" applyFill="1" applyBorder="1"/>
    <xf numFmtId="0" fontId="3" fillId="0" borderId="18" xfId="1" applyFont="1" applyFill="1" applyBorder="1" applyAlignment="1"/>
    <xf numFmtId="0" fontId="2" fillId="0" borderId="19" xfId="1" applyFont="1" applyFill="1" applyBorder="1"/>
    <xf numFmtId="0" fontId="2" fillId="0" borderId="15" xfId="1" applyFont="1" applyFill="1" applyBorder="1"/>
    <xf numFmtId="0" fontId="6" fillId="0" borderId="0" xfId="1" applyFont="1" applyFill="1" applyBorder="1"/>
    <xf numFmtId="0" fontId="3" fillId="0" borderId="0" xfId="1" applyFont="1" applyFill="1" applyBorder="1"/>
    <xf numFmtId="0" fontId="3" fillId="0" borderId="6" xfId="1" applyFont="1" applyFill="1" applyBorder="1"/>
    <xf numFmtId="2" fontId="0" fillId="0" borderId="0" xfId="0" applyNumberFormat="1" applyFill="1"/>
    <xf numFmtId="0" fontId="6" fillId="0" borderId="6" xfId="1" applyFont="1" applyFill="1" applyBorder="1"/>
    <xf numFmtId="2" fontId="10" fillId="0" borderId="21" xfId="0" applyNumberFormat="1" applyFont="1" applyFill="1" applyBorder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2" fillId="0" borderId="0" xfId="0" applyFont="1" applyFill="1"/>
    <xf numFmtId="0" fontId="14" fillId="0" borderId="10" xfId="1" applyFont="1" applyFill="1" applyBorder="1" applyAlignment="1">
      <alignment horizontal="center"/>
    </xf>
    <xf numFmtId="2" fontId="2" fillId="0" borderId="5" xfId="1" applyNumberFormat="1" applyFont="1" applyFill="1" applyBorder="1"/>
    <xf numFmtId="2" fontId="3" fillId="0" borderId="34" xfId="1" applyNumberFormat="1" applyFont="1" applyFill="1" applyBorder="1"/>
    <xf numFmtId="0" fontId="6" fillId="0" borderId="35" xfId="1" applyFont="1" applyFill="1" applyBorder="1"/>
    <xf numFmtId="0" fontId="6" fillId="0" borderId="26" xfId="1" applyFont="1" applyFill="1" applyBorder="1"/>
    <xf numFmtId="0" fontId="3" fillId="0" borderId="36" xfId="1" applyFont="1" applyFill="1" applyBorder="1"/>
    <xf numFmtId="0" fontId="3" fillId="0" borderId="20" xfId="1" applyFont="1" applyFill="1" applyBorder="1"/>
    <xf numFmtId="0" fontId="2" fillId="0" borderId="36" xfId="1" applyFont="1" applyFill="1" applyBorder="1"/>
    <xf numFmtId="2" fontId="2" fillId="0" borderId="20" xfId="1" applyNumberFormat="1" applyFont="1" applyFill="1" applyBorder="1"/>
    <xf numFmtId="0" fontId="3" fillId="0" borderId="37" xfId="1" applyFont="1" applyFill="1" applyBorder="1"/>
    <xf numFmtId="2" fontId="3" fillId="0" borderId="38" xfId="1" applyNumberFormat="1" applyFont="1" applyFill="1" applyBorder="1"/>
    <xf numFmtId="0" fontId="3" fillId="0" borderId="35" xfId="1" applyFont="1" applyFill="1" applyBorder="1"/>
    <xf numFmtId="0" fontId="3" fillId="0" borderId="26" xfId="1" applyFont="1" applyFill="1" applyBorder="1"/>
    <xf numFmtId="2" fontId="9" fillId="0" borderId="23" xfId="1" applyNumberFormat="1" applyFont="1" applyFill="1" applyBorder="1"/>
    <xf numFmtId="0" fontId="3" fillId="0" borderId="39" xfId="1" applyFont="1" applyFill="1" applyBorder="1"/>
    <xf numFmtId="2" fontId="3" fillId="0" borderId="39" xfId="1" applyNumberFormat="1" applyFont="1" applyFill="1" applyBorder="1"/>
    <xf numFmtId="2" fontId="1" fillId="0" borderId="23" xfId="1" applyNumberFormat="1" applyFill="1" applyBorder="1"/>
    <xf numFmtId="0" fontId="2" fillId="0" borderId="35" xfId="1" applyFont="1" applyFill="1" applyBorder="1"/>
    <xf numFmtId="0" fontId="2" fillId="0" borderId="26" xfId="1" applyFont="1" applyFill="1" applyBorder="1"/>
    <xf numFmtId="0" fontId="6" fillId="0" borderId="36" xfId="1" applyFont="1" applyFill="1" applyBorder="1"/>
    <xf numFmtId="0" fontId="6" fillId="0" borderId="20" xfId="1" applyFont="1" applyFill="1" applyBorder="1"/>
    <xf numFmtId="2" fontId="2" fillId="0" borderId="40" xfId="1" applyNumberFormat="1" applyFont="1" applyFill="1" applyBorder="1"/>
    <xf numFmtId="2" fontId="7" fillId="0" borderId="20" xfId="1" applyNumberFormat="1" applyFont="1" applyFill="1" applyBorder="1"/>
    <xf numFmtId="2" fontId="2" fillId="0" borderId="23" xfId="1" applyNumberFormat="1" applyFont="1" applyFill="1" applyBorder="1"/>
    <xf numFmtId="0" fontId="6" fillId="0" borderId="39" xfId="1" applyFont="1" applyFill="1" applyBorder="1"/>
    <xf numFmtId="2" fontId="6" fillId="0" borderId="39" xfId="1" applyNumberFormat="1" applyFont="1" applyFill="1" applyBorder="1"/>
    <xf numFmtId="2" fontId="2" fillId="0" borderId="39" xfId="1" applyNumberFormat="1" applyFont="1" applyFill="1" applyBorder="1"/>
    <xf numFmtId="2" fontId="6" fillId="0" borderId="40" xfId="1" applyNumberFormat="1" applyFont="1" applyFill="1" applyBorder="1"/>
    <xf numFmtId="2" fontId="3" fillId="0" borderId="40" xfId="1" applyNumberFormat="1" applyFont="1" applyFill="1" applyBorder="1"/>
    <xf numFmtId="2" fontId="10" fillId="0" borderId="22" xfId="0" applyNumberFormat="1" applyFont="1" applyFill="1" applyBorder="1"/>
    <xf numFmtId="2" fontId="1" fillId="0" borderId="42" xfId="1" applyNumberFormat="1" applyFill="1" applyBorder="1"/>
    <xf numFmtId="0" fontId="6" fillId="0" borderId="41" xfId="1" applyFont="1" applyFill="1" applyBorder="1"/>
    <xf numFmtId="2" fontId="9" fillId="0" borderId="42" xfId="1" applyNumberFormat="1" applyFont="1" applyFill="1" applyBorder="1"/>
    <xf numFmtId="2" fontId="3" fillId="0" borderId="20" xfId="1" applyNumberFormat="1" applyFont="1" applyFill="1" applyBorder="1"/>
    <xf numFmtId="0" fontId="7" fillId="0" borderId="35" xfId="1" applyFont="1" applyFill="1" applyBorder="1"/>
    <xf numFmtId="0" fontId="7" fillId="0" borderId="26" xfId="1" applyFont="1" applyFill="1" applyBorder="1"/>
    <xf numFmtId="2" fontId="15" fillId="0" borderId="23" xfId="1" applyNumberFormat="1" applyFont="1" applyFill="1" applyBorder="1"/>
    <xf numFmtId="0" fontId="7" fillId="0" borderId="36" xfId="1" applyFont="1" applyFill="1" applyBorder="1"/>
    <xf numFmtId="0" fontId="7" fillId="0" borderId="0" xfId="1" applyFont="1" applyFill="1" applyBorder="1"/>
    <xf numFmtId="0" fontId="7" fillId="0" borderId="39" xfId="1" applyFont="1" applyFill="1" applyBorder="1"/>
    <xf numFmtId="2" fontId="9" fillId="0" borderId="39" xfId="1" applyNumberFormat="1" applyFont="1" applyFill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3" xfId="1" applyFont="1" applyFill="1" applyBorder="1"/>
    <xf numFmtId="0" fontId="3" fillId="2" borderId="8" xfId="1" applyFont="1" applyFill="1" applyBorder="1"/>
    <xf numFmtId="0" fontId="10" fillId="0" borderId="4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7" fillId="0" borderId="43" xfId="0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/>
    </xf>
    <xf numFmtId="0" fontId="13" fillId="2" borderId="24" xfId="1" applyFont="1" applyFill="1" applyBorder="1" applyAlignment="1">
      <alignment horizontal="center"/>
    </xf>
    <xf numFmtId="0" fontId="13" fillId="2" borderId="18" xfId="1" applyFont="1" applyFill="1" applyBorder="1" applyAlignment="1">
      <alignment horizontal="center"/>
    </xf>
    <xf numFmtId="0" fontId="13" fillId="2" borderId="2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wrapText="1"/>
    </xf>
    <xf numFmtId="0" fontId="3" fillId="2" borderId="31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wrapText="1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8"/>
  <sheetViews>
    <sheetView tabSelected="1" topLeftCell="A118" zoomScale="75" workbookViewId="0">
      <selection activeCell="A140" sqref="A140:XFD140"/>
    </sheetView>
  </sheetViews>
  <sheetFormatPr defaultRowHeight="15" x14ac:dyDescent="0.25"/>
  <cols>
    <col min="1" max="1" width="20.140625" style="1" customWidth="1"/>
    <col min="2" max="4" width="9.140625" style="1"/>
    <col min="5" max="5" width="15.42578125" style="1" customWidth="1"/>
    <col min="6" max="6" width="9.140625" style="1" hidden="1" customWidth="1"/>
    <col min="7" max="7" width="14" style="1" customWidth="1"/>
    <col min="8" max="8" width="11.140625" style="1" customWidth="1"/>
    <col min="9" max="10" width="9.140625" style="1"/>
    <col min="11" max="11" width="11.42578125" style="1" customWidth="1"/>
    <col min="12" max="12" width="14.5703125" style="1" customWidth="1"/>
    <col min="13" max="13" width="7.28515625" style="1" customWidth="1"/>
    <col min="14" max="14" width="11.28515625" style="1" customWidth="1"/>
    <col min="15" max="17" width="9.140625" style="1"/>
    <col min="18" max="18" width="4.7109375" style="1" customWidth="1"/>
    <col min="19" max="19" width="6.42578125" style="1" customWidth="1"/>
    <col min="20" max="20" width="11.42578125" style="1" customWidth="1"/>
    <col min="21" max="16384" width="9.140625" style="1"/>
  </cols>
  <sheetData>
    <row r="1" spans="1:20" ht="15.75" thickBot="1" x14ac:dyDescent="0.3">
      <c r="A1" s="91" t="s">
        <v>12</v>
      </c>
      <c r="B1" s="91"/>
      <c r="C1" s="91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20" customFormat="1" ht="16.5" thickBot="1" x14ac:dyDescent="0.3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20" customFormat="1" ht="33.75" customHeight="1" thickBot="1" x14ac:dyDescent="0.3">
      <c r="A3" s="73"/>
      <c r="B3" s="92" t="s">
        <v>50</v>
      </c>
      <c r="C3" s="93"/>
      <c r="D3" s="93"/>
      <c r="E3" s="93"/>
      <c r="F3" s="93"/>
      <c r="G3" s="93"/>
      <c r="H3" s="94"/>
      <c r="I3" s="95" t="s">
        <v>68</v>
      </c>
      <c r="J3" s="96"/>
      <c r="K3" s="96"/>
      <c r="L3" s="96"/>
      <c r="M3" s="96"/>
      <c r="N3" s="96"/>
      <c r="O3" s="97" t="s">
        <v>69</v>
      </c>
      <c r="P3" s="98"/>
      <c r="Q3" s="98"/>
      <c r="R3" s="98"/>
      <c r="S3" s="98"/>
      <c r="T3" s="99"/>
    </row>
    <row r="4" spans="1:20" customFormat="1" ht="15.75" thickBot="1" x14ac:dyDescent="0.3">
      <c r="A4" s="74" t="s">
        <v>1</v>
      </c>
      <c r="B4" s="89" t="s">
        <v>2</v>
      </c>
      <c r="C4" s="89"/>
      <c r="D4" s="89"/>
      <c r="E4" s="89"/>
      <c r="F4" s="89"/>
      <c r="G4" s="75" t="s">
        <v>3</v>
      </c>
      <c r="H4" s="76" t="s">
        <v>4</v>
      </c>
      <c r="I4" s="90" t="s">
        <v>2</v>
      </c>
      <c r="J4" s="90"/>
      <c r="K4" s="90"/>
      <c r="L4" s="90"/>
      <c r="M4" s="90"/>
      <c r="N4" s="77" t="s">
        <v>4</v>
      </c>
      <c r="O4" s="85" t="s">
        <v>2</v>
      </c>
      <c r="P4" s="85"/>
      <c r="Q4" s="85"/>
      <c r="R4" s="85"/>
      <c r="S4" s="85"/>
      <c r="T4" s="78" t="s">
        <v>4</v>
      </c>
    </row>
    <row r="5" spans="1:20" x14ac:dyDescent="0.25">
      <c r="A5" s="4" t="s">
        <v>13</v>
      </c>
      <c r="B5" s="5" t="s">
        <v>16</v>
      </c>
      <c r="C5" s="6"/>
      <c r="D5" s="6"/>
      <c r="E5" s="7"/>
      <c r="F5" s="7"/>
      <c r="G5" s="8"/>
      <c r="H5" s="33">
        <v>125.82</v>
      </c>
      <c r="I5" s="66" t="s">
        <v>79</v>
      </c>
      <c r="J5" s="67"/>
      <c r="K5" s="67"/>
      <c r="L5" s="67"/>
      <c r="M5" s="67"/>
      <c r="N5" s="68">
        <v>2739.65</v>
      </c>
      <c r="O5" s="43"/>
      <c r="P5" s="44"/>
      <c r="Q5" s="44"/>
      <c r="R5" s="44"/>
      <c r="S5" s="44"/>
      <c r="T5" s="48"/>
    </row>
    <row r="6" spans="1:20" ht="15.75" thickBot="1" x14ac:dyDescent="0.3">
      <c r="A6" s="32" t="s">
        <v>70</v>
      </c>
      <c r="B6" s="5" t="s">
        <v>16</v>
      </c>
      <c r="C6" s="6"/>
      <c r="D6" s="6"/>
      <c r="E6" s="6"/>
      <c r="F6" s="10"/>
      <c r="G6" s="11"/>
      <c r="H6" s="33">
        <v>193.45</v>
      </c>
      <c r="I6" s="69" t="s">
        <v>80</v>
      </c>
      <c r="J6" s="70"/>
      <c r="K6" s="70"/>
      <c r="L6" s="70"/>
      <c r="M6" s="70"/>
      <c r="N6" s="71">
        <v>120</v>
      </c>
      <c r="O6" s="37"/>
      <c r="P6" s="23"/>
      <c r="Q6" s="23"/>
      <c r="R6" s="23"/>
      <c r="S6" s="23"/>
      <c r="T6" s="46"/>
    </row>
    <row r="7" spans="1:20" x14ac:dyDescent="0.25">
      <c r="A7" s="9"/>
      <c r="B7" s="5" t="s">
        <v>11</v>
      </c>
      <c r="C7" s="6"/>
      <c r="D7" s="6"/>
      <c r="E7" s="6"/>
      <c r="F7" s="10"/>
      <c r="G7" s="11"/>
      <c r="H7" s="33">
        <v>1023.79</v>
      </c>
      <c r="I7" s="35" t="s">
        <v>62</v>
      </c>
      <c r="J7" s="36"/>
      <c r="K7" s="36"/>
      <c r="L7" s="36"/>
      <c r="M7" s="36"/>
      <c r="N7" s="45">
        <v>955.08</v>
      </c>
      <c r="O7" s="37"/>
      <c r="P7" s="23"/>
      <c r="Q7" s="23"/>
      <c r="R7" s="23"/>
      <c r="S7" s="23"/>
      <c r="T7" s="47"/>
    </row>
    <row r="8" spans="1:20" x14ac:dyDescent="0.25">
      <c r="A8" s="9"/>
      <c r="B8" s="5"/>
      <c r="C8" s="6"/>
      <c r="D8" s="6"/>
      <c r="E8" s="6"/>
      <c r="F8" s="10"/>
      <c r="G8" s="11"/>
      <c r="H8" s="33"/>
      <c r="I8" s="51" t="s">
        <v>81</v>
      </c>
      <c r="J8" s="22"/>
      <c r="K8" s="22"/>
      <c r="L8" s="22"/>
      <c r="M8" s="22"/>
      <c r="N8" s="72">
        <v>7659.29</v>
      </c>
      <c r="O8" s="37"/>
      <c r="P8" s="23"/>
      <c r="Q8" s="23"/>
      <c r="R8" s="23"/>
      <c r="S8" s="23"/>
      <c r="T8" s="65"/>
    </row>
    <row r="9" spans="1:20" ht="15.75" thickBot="1" x14ac:dyDescent="0.3">
      <c r="A9" s="9"/>
      <c r="B9" s="5"/>
      <c r="C9" s="6"/>
      <c r="D9" s="6"/>
      <c r="E9" s="12"/>
      <c r="F9" s="10"/>
      <c r="G9" s="11"/>
      <c r="H9" s="33"/>
      <c r="I9" s="51" t="s">
        <v>71</v>
      </c>
      <c r="J9" s="23"/>
      <c r="K9" s="23"/>
      <c r="L9" s="23"/>
      <c r="M9" s="23"/>
      <c r="N9" s="56">
        <v>964.86</v>
      </c>
      <c r="O9" s="39"/>
      <c r="P9" s="6"/>
      <c r="Q9" s="6"/>
      <c r="R9" s="6"/>
      <c r="S9" s="10"/>
      <c r="T9" s="40"/>
    </row>
    <row r="10" spans="1:20" ht="15.75" thickBot="1" x14ac:dyDescent="0.3">
      <c r="A10" s="13"/>
      <c r="B10" s="14"/>
      <c r="C10" s="15"/>
      <c r="D10" s="15"/>
      <c r="E10" s="15"/>
      <c r="F10" s="16"/>
      <c r="G10" s="14"/>
      <c r="H10" s="34">
        <f>SUM(H5:H9)</f>
        <v>1343.06</v>
      </c>
      <c r="I10" s="41"/>
      <c r="J10" s="17"/>
      <c r="K10" s="17"/>
      <c r="L10" s="17"/>
      <c r="M10" s="18"/>
      <c r="N10" s="42">
        <f>SUM(N5:N9)</f>
        <v>12438.880000000001</v>
      </c>
      <c r="O10" s="41"/>
      <c r="P10" s="17"/>
      <c r="Q10" s="17"/>
      <c r="R10" s="17"/>
      <c r="S10" s="18"/>
      <c r="T10" s="42">
        <f>SUM(T5:T9)</f>
        <v>0</v>
      </c>
    </row>
    <row r="11" spans="1:20" ht="15.75" thickBot="1" x14ac:dyDescent="0.3">
      <c r="A11" s="91" t="str">
        <f>A1</f>
        <v>ул.Сосновая д.11</v>
      </c>
      <c r="B11" s="91"/>
      <c r="C11" s="91"/>
      <c r="D11" s="2"/>
      <c r="E11" s="2"/>
      <c r="F11" s="2"/>
      <c r="G11" s="2"/>
      <c r="H11" s="2"/>
      <c r="I11" s="19"/>
      <c r="J11" s="19"/>
      <c r="K11" s="19"/>
      <c r="L11" s="19"/>
      <c r="M11" s="19"/>
      <c r="N11" s="19"/>
    </row>
    <row r="12" spans="1:20" customFormat="1" ht="16.5" thickBot="1" x14ac:dyDescent="0.3">
      <c r="A12" s="86" t="s">
        <v>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</row>
    <row r="13" spans="1:20" customFormat="1" ht="33.75" customHeight="1" thickBot="1" x14ac:dyDescent="0.3">
      <c r="A13" s="73"/>
      <c r="B13" s="92" t="s">
        <v>50</v>
      </c>
      <c r="C13" s="93"/>
      <c r="D13" s="93"/>
      <c r="E13" s="93"/>
      <c r="F13" s="93"/>
      <c r="G13" s="93"/>
      <c r="H13" s="94"/>
      <c r="I13" s="95" t="s">
        <v>68</v>
      </c>
      <c r="J13" s="96"/>
      <c r="K13" s="96"/>
      <c r="L13" s="96"/>
      <c r="M13" s="96"/>
      <c r="N13" s="96"/>
      <c r="O13" s="97" t="s">
        <v>69</v>
      </c>
      <c r="P13" s="98"/>
      <c r="Q13" s="98"/>
      <c r="R13" s="98"/>
      <c r="S13" s="98"/>
      <c r="T13" s="99"/>
    </row>
    <row r="14" spans="1:20" customFormat="1" ht="15.75" thickBot="1" x14ac:dyDescent="0.3">
      <c r="A14" s="74" t="s">
        <v>1</v>
      </c>
      <c r="B14" s="89" t="s">
        <v>2</v>
      </c>
      <c r="C14" s="89"/>
      <c r="D14" s="89"/>
      <c r="E14" s="89"/>
      <c r="F14" s="89"/>
      <c r="G14" s="75" t="s">
        <v>3</v>
      </c>
      <c r="H14" s="76" t="s">
        <v>4</v>
      </c>
      <c r="I14" s="90" t="s">
        <v>2</v>
      </c>
      <c r="J14" s="90"/>
      <c r="K14" s="90"/>
      <c r="L14" s="90"/>
      <c r="M14" s="90"/>
      <c r="N14" s="77" t="s">
        <v>4</v>
      </c>
      <c r="O14" s="85" t="s">
        <v>2</v>
      </c>
      <c r="P14" s="85"/>
      <c r="Q14" s="85"/>
      <c r="R14" s="85"/>
      <c r="S14" s="85"/>
      <c r="T14" s="78" t="s">
        <v>4</v>
      </c>
    </row>
    <row r="15" spans="1:20" x14ac:dyDescent="0.25">
      <c r="A15" s="4" t="s">
        <v>14</v>
      </c>
      <c r="B15" s="5" t="s">
        <v>17</v>
      </c>
      <c r="C15" s="6"/>
      <c r="D15" s="6"/>
      <c r="E15" s="6"/>
      <c r="F15" s="6"/>
      <c r="G15" s="8"/>
      <c r="H15" s="33">
        <v>227.18</v>
      </c>
      <c r="I15" s="66" t="s">
        <v>79</v>
      </c>
      <c r="J15" s="67"/>
      <c r="K15" s="67"/>
      <c r="L15" s="67"/>
      <c r="M15" s="67"/>
      <c r="N15" s="68">
        <v>2739.65</v>
      </c>
      <c r="O15" s="43"/>
      <c r="P15" s="44"/>
      <c r="Q15" s="44"/>
      <c r="R15" s="44"/>
      <c r="S15" s="44"/>
      <c r="T15" s="48"/>
    </row>
    <row r="16" spans="1:20" ht="15.75" thickBot="1" x14ac:dyDescent="0.3">
      <c r="A16" s="32" t="s">
        <v>70</v>
      </c>
      <c r="B16" s="5" t="s">
        <v>17</v>
      </c>
      <c r="C16" s="6"/>
      <c r="D16" s="6"/>
      <c r="E16" s="6"/>
      <c r="F16" s="6"/>
      <c r="G16" s="8"/>
      <c r="H16" s="33">
        <v>191.18</v>
      </c>
      <c r="I16" s="69" t="s">
        <v>80</v>
      </c>
      <c r="J16" s="70"/>
      <c r="K16" s="70"/>
      <c r="L16" s="70"/>
      <c r="M16" s="70"/>
      <c r="N16" s="71">
        <v>120</v>
      </c>
      <c r="O16" s="37"/>
      <c r="P16" s="23"/>
      <c r="Q16" s="23"/>
      <c r="R16" s="23"/>
      <c r="S16" s="23"/>
      <c r="T16" s="46"/>
    </row>
    <row r="17" spans="1:20" x14ac:dyDescent="0.25">
      <c r="A17" s="9"/>
      <c r="B17" s="5" t="s">
        <v>17</v>
      </c>
      <c r="C17" s="6"/>
      <c r="D17" s="6"/>
      <c r="E17" s="6"/>
      <c r="F17" s="6"/>
      <c r="G17" s="8"/>
      <c r="H17" s="33">
        <v>103.3</v>
      </c>
      <c r="I17" s="49" t="s">
        <v>59</v>
      </c>
      <c r="J17" s="50"/>
      <c r="K17" s="50"/>
      <c r="L17" s="50"/>
      <c r="M17" s="50"/>
      <c r="N17" s="55">
        <v>438.59</v>
      </c>
      <c r="O17" s="37"/>
      <c r="P17" s="23"/>
      <c r="Q17" s="23"/>
      <c r="R17" s="23"/>
      <c r="S17" s="23"/>
      <c r="T17" s="47"/>
    </row>
    <row r="18" spans="1:20" x14ac:dyDescent="0.25">
      <c r="A18" s="9"/>
      <c r="B18" s="5" t="s">
        <v>18</v>
      </c>
      <c r="C18" s="6"/>
      <c r="D18" s="6"/>
      <c r="E18" s="6"/>
      <c r="F18" s="6"/>
      <c r="G18" s="8"/>
      <c r="H18" s="33">
        <v>240.38</v>
      </c>
      <c r="I18" s="51" t="s">
        <v>60</v>
      </c>
      <c r="J18" s="22"/>
      <c r="K18" s="22"/>
      <c r="L18" s="22"/>
      <c r="M18" s="22"/>
      <c r="N18" s="56">
        <v>564.74</v>
      </c>
      <c r="O18" s="37"/>
      <c r="P18" s="6"/>
      <c r="Q18" s="6"/>
      <c r="R18" s="6"/>
      <c r="S18" s="10"/>
      <c r="T18" s="54"/>
    </row>
    <row r="19" spans="1:20" ht="15.75" thickBot="1" x14ac:dyDescent="0.3">
      <c r="A19" s="9"/>
      <c r="B19" s="5"/>
      <c r="C19" s="6"/>
      <c r="D19" s="6"/>
      <c r="E19" s="12"/>
      <c r="F19" s="6"/>
      <c r="G19" s="8"/>
      <c r="H19" s="33"/>
      <c r="I19" s="51" t="s">
        <v>72</v>
      </c>
      <c r="J19" s="22"/>
      <c r="K19" s="22"/>
      <c r="L19" s="22"/>
      <c r="M19" s="22"/>
      <c r="N19" s="57">
        <v>2191.35</v>
      </c>
      <c r="O19" s="39"/>
      <c r="P19" s="6"/>
      <c r="Q19" s="6"/>
      <c r="R19" s="6"/>
      <c r="S19" s="10"/>
      <c r="T19" s="40"/>
    </row>
    <row r="20" spans="1:20" ht="15.75" thickBot="1" x14ac:dyDescent="0.3">
      <c r="A20" s="13"/>
      <c r="B20" s="14"/>
      <c r="C20" s="15"/>
      <c r="D20" s="15"/>
      <c r="E20" s="15"/>
      <c r="F20" s="20"/>
      <c r="G20" s="21"/>
      <c r="H20" s="34">
        <f>SUM(H15:H19)</f>
        <v>762.04</v>
      </c>
      <c r="I20" s="41"/>
      <c r="J20" s="17"/>
      <c r="K20" s="17"/>
      <c r="L20" s="17"/>
      <c r="M20" s="18"/>
      <c r="N20" s="42">
        <f>SUM(N15:N19)</f>
        <v>6054.33</v>
      </c>
      <c r="O20" s="41"/>
      <c r="P20" s="17"/>
      <c r="Q20" s="17"/>
      <c r="R20" s="17"/>
      <c r="S20" s="18"/>
      <c r="T20" s="42">
        <f>SUM(T15:T19)</f>
        <v>0</v>
      </c>
    </row>
    <row r="21" spans="1:20" ht="15.75" thickBot="1" x14ac:dyDescent="0.3">
      <c r="A21" s="91" t="str">
        <f>A1</f>
        <v>ул.Сосновая д.11</v>
      </c>
      <c r="B21" s="91"/>
      <c r="C21" s="91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</row>
    <row r="22" spans="1:20" customFormat="1" ht="16.5" thickBot="1" x14ac:dyDescent="0.3">
      <c r="A22" s="86" t="s">
        <v>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1:20" customFormat="1" ht="33.75" customHeight="1" thickBot="1" x14ac:dyDescent="0.3">
      <c r="A23" s="73"/>
      <c r="B23" s="92" t="s">
        <v>50</v>
      </c>
      <c r="C23" s="93"/>
      <c r="D23" s="93"/>
      <c r="E23" s="93"/>
      <c r="F23" s="93"/>
      <c r="G23" s="93"/>
      <c r="H23" s="94"/>
      <c r="I23" s="95" t="s">
        <v>68</v>
      </c>
      <c r="J23" s="96"/>
      <c r="K23" s="96"/>
      <c r="L23" s="96"/>
      <c r="M23" s="96"/>
      <c r="N23" s="96"/>
      <c r="O23" s="97" t="s">
        <v>69</v>
      </c>
      <c r="P23" s="98"/>
      <c r="Q23" s="98"/>
      <c r="R23" s="98"/>
      <c r="S23" s="98"/>
      <c r="T23" s="99"/>
    </row>
    <row r="24" spans="1:20" customFormat="1" ht="15.75" thickBot="1" x14ac:dyDescent="0.3">
      <c r="A24" s="74" t="s">
        <v>1</v>
      </c>
      <c r="B24" s="89" t="s">
        <v>2</v>
      </c>
      <c r="C24" s="89"/>
      <c r="D24" s="89"/>
      <c r="E24" s="89"/>
      <c r="F24" s="89"/>
      <c r="G24" s="75" t="s">
        <v>3</v>
      </c>
      <c r="H24" s="76" t="s">
        <v>4</v>
      </c>
      <c r="I24" s="90" t="s">
        <v>2</v>
      </c>
      <c r="J24" s="90"/>
      <c r="K24" s="90"/>
      <c r="L24" s="90"/>
      <c r="M24" s="90"/>
      <c r="N24" s="77" t="s">
        <v>4</v>
      </c>
      <c r="O24" s="85" t="s">
        <v>2</v>
      </c>
      <c r="P24" s="85"/>
      <c r="Q24" s="85"/>
      <c r="R24" s="85"/>
      <c r="S24" s="85"/>
      <c r="T24" s="78" t="s">
        <v>4</v>
      </c>
    </row>
    <row r="25" spans="1:20" ht="14.25" customHeight="1" x14ac:dyDescent="0.25">
      <c r="A25" s="4" t="s">
        <v>15</v>
      </c>
      <c r="B25" s="5" t="s">
        <v>17</v>
      </c>
      <c r="C25" s="6"/>
      <c r="D25" s="6"/>
      <c r="E25" s="6"/>
      <c r="F25" s="6"/>
      <c r="G25" s="8"/>
      <c r="H25" s="33">
        <v>160.37</v>
      </c>
      <c r="I25" s="66" t="s">
        <v>79</v>
      </c>
      <c r="J25" s="67"/>
      <c r="K25" s="67"/>
      <c r="L25" s="67"/>
      <c r="M25" s="67"/>
      <c r="N25" s="68">
        <v>2739.65</v>
      </c>
      <c r="O25" s="35" t="s">
        <v>29</v>
      </c>
      <c r="P25" s="36"/>
      <c r="Q25" s="36"/>
      <c r="R25" s="36"/>
      <c r="S25" s="36"/>
      <c r="T25" s="45">
        <v>947.67</v>
      </c>
    </row>
    <row r="26" spans="1:20" ht="14.25" customHeight="1" thickBot="1" x14ac:dyDescent="0.3">
      <c r="A26" s="32" t="s">
        <v>70</v>
      </c>
      <c r="B26" s="5" t="s">
        <v>17</v>
      </c>
      <c r="C26" s="6"/>
      <c r="D26" s="6"/>
      <c r="E26" s="7"/>
      <c r="F26" s="7"/>
      <c r="G26" s="8"/>
      <c r="H26" s="33">
        <v>366.38</v>
      </c>
      <c r="I26" s="69" t="s">
        <v>80</v>
      </c>
      <c r="J26" s="70"/>
      <c r="K26" s="70"/>
      <c r="L26" s="70"/>
      <c r="M26" s="70"/>
      <c r="N26" s="71">
        <v>120</v>
      </c>
      <c r="O26" s="51" t="s">
        <v>29</v>
      </c>
      <c r="P26" s="22"/>
      <c r="Q26" s="22"/>
      <c r="R26" s="22"/>
      <c r="S26" s="22"/>
      <c r="T26" s="56">
        <v>1895.34</v>
      </c>
    </row>
    <row r="27" spans="1:20" ht="14.25" customHeight="1" x14ac:dyDescent="0.25">
      <c r="A27" s="9"/>
      <c r="B27" s="5"/>
      <c r="C27" s="6"/>
      <c r="D27" s="6"/>
      <c r="E27" s="6"/>
      <c r="F27" s="6"/>
      <c r="G27" s="8"/>
      <c r="H27" s="33"/>
      <c r="I27" s="35" t="s">
        <v>25</v>
      </c>
      <c r="J27" s="36"/>
      <c r="K27" s="36"/>
      <c r="L27" s="36"/>
      <c r="M27" s="36"/>
      <c r="N27" s="45">
        <v>435.09</v>
      </c>
      <c r="O27" s="51" t="s">
        <v>29</v>
      </c>
      <c r="P27" s="22"/>
      <c r="Q27" s="22"/>
      <c r="R27" s="22"/>
      <c r="S27" s="22"/>
      <c r="T27" s="57">
        <v>947.67</v>
      </c>
    </row>
    <row r="28" spans="1:20" ht="14.25" customHeight="1" x14ac:dyDescent="0.25">
      <c r="A28" s="9"/>
      <c r="B28" s="5"/>
      <c r="C28" s="6"/>
      <c r="D28" s="6"/>
      <c r="E28" s="6"/>
      <c r="F28" s="6"/>
      <c r="G28" s="8"/>
      <c r="H28" s="33"/>
      <c r="I28" s="51" t="s">
        <v>26</v>
      </c>
      <c r="J28" s="22"/>
      <c r="K28" s="22"/>
      <c r="L28" s="22"/>
      <c r="M28" s="22"/>
      <c r="N28" s="56">
        <v>1590.15</v>
      </c>
      <c r="O28" s="51" t="s">
        <v>29</v>
      </c>
      <c r="P28" s="22"/>
      <c r="Q28" s="22"/>
      <c r="R28" s="6"/>
      <c r="S28" s="6"/>
      <c r="T28" s="58">
        <v>1895.34</v>
      </c>
    </row>
    <row r="29" spans="1:20" ht="14.25" customHeight="1" x14ac:dyDescent="0.25">
      <c r="A29" s="9"/>
      <c r="B29" s="5"/>
      <c r="C29" s="6"/>
      <c r="D29" s="6"/>
      <c r="E29" s="7"/>
      <c r="F29" s="7"/>
      <c r="G29" s="8"/>
      <c r="H29" s="33"/>
      <c r="I29" s="51" t="s">
        <v>27</v>
      </c>
      <c r="J29" s="22"/>
      <c r="K29" s="22"/>
      <c r="L29" s="22"/>
      <c r="M29" s="22"/>
      <c r="N29" s="57">
        <v>1350.41</v>
      </c>
      <c r="O29" s="51" t="s">
        <v>30</v>
      </c>
      <c r="P29" s="22"/>
      <c r="Q29" s="22"/>
      <c r="R29" s="6"/>
      <c r="S29" s="10"/>
      <c r="T29" s="53">
        <v>986.82</v>
      </c>
    </row>
    <row r="30" spans="1:20" ht="14.25" customHeight="1" x14ac:dyDescent="0.25">
      <c r="A30" s="9"/>
      <c r="B30" s="5"/>
      <c r="C30" s="6"/>
      <c r="D30" s="6"/>
      <c r="E30" s="7"/>
      <c r="F30" s="7"/>
      <c r="G30" s="8"/>
      <c r="H30" s="33"/>
      <c r="I30" s="51" t="s">
        <v>28</v>
      </c>
      <c r="J30" s="6"/>
      <c r="K30" s="6"/>
      <c r="L30" s="6"/>
      <c r="M30" s="6"/>
      <c r="N30" s="58">
        <v>551.04</v>
      </c>
      <c r="O30" s="51" t="s">
        <v>29</v>
      </c>
      <c r="P30" s="22"/>
      <c r="Q30" s="22"/>
      <c r="R30" s="6"/>
      <c r="S30" s="10"/>
      <c r="T30" s="53">
        <v>947.67</v>
      </c>
    </row>
    <row r="31" spans="1:20" ht="14.25" customHeight="1" x14ac:dyDescent="0.25">
      <c r="A31" s="9"/>
      <c r="B31" s="5"/>
      <c r="C31" s="6"/>
      <c r="D31" s="6"/>
      <c r="E31" s="7"/>
      <c r="F31" s="7"/>
      <c r="G31" s="8"/>
      <c r="H31" s="33"/>
      <c r="I31" s="39" t="s">
        <v>73</v>
      </c>
      <c r="J31" s="6"/>
      <c r="K31" s="6"/>
      <c r="L31" s="6"/>
      <c r="M31" s="6"/>
      <c r="N31" s="58">
        <v>566.37</v>
      </c>
      <c r="O31" s="51" t="s">
        <v>30</v>
      </c>
      <c r="P31" s="22"/>
      <c r="Q31" s="22"/>
      <c r="R31" s="6"/>
      <c r="S31" s="10"/>
      <c r="T31" s="53">
        <v>729.99</v>
      </c>
    </row>
    <row r="32" spans="1:20" ht="14.25" customHeight="1" thickBot="1" x14ac:dyDescent="0.3">
      <c r="A32" s="9"/>
      <c r="B32" s="5"/>
      <c r="C32" s="6"/>
      <c r="D32" s="6"/>
      <c r="E32" s="6"/>
      <c r="F32" s="6"/>
      <c r="G32" s="8"/>
      <c r="H32" s="33"/>
      <c r="I32" s="39"/>
      <c r="J32" s="6"/>
      <c r="K32" s="6"/>
      <c r="L32" s="6"/>
      <c r="M32" s="10"/>
      <c r="N32" s="53"/>
      <c r="O32" s="39"/>
      <c r="P32" s="6"/>
      <c r="Q32" s="6"/>
      <c r="R32" s="6"/>
      <c r="S32" s="10"/>
      <c r="T32" s="53"/>
    </row>
    <row r="33" spans="1:20" ht="15.75" thickBot="1" x14ac:dyDescent="0.3">
      <c r="A33" s="13"/>
      <c r="B33" s="14"/>
      <c r="C33" s="15"/>
      <c r="D33" s="15"/>
      <c r="E33" s="15"/>
      <c r="F33" s="20"/>
      <c r="G33" s="14"/>
      <c r="H33" s="34">
        <f>SUM(H25:H32)</f>
        <v>526.75</v>
      </c>
      <c r="I33" s="41"/>
      <c r="J33" s="17"/>
      <c r="K33" s="17"/>
      <c r="L33" s="17"/>
      <c r="M33" s="18"/>
      <c r="N33" s="42">
        <f>SUM(N25:N32)</f>
        <v>7352.71</v>
      </c>
      <c r="O33" s="41"/>
      <c r="P33" s="17"/>
      <c r="Q33" s="17"/>
      <c r="R33" s="17"/>
      <c r="S33" s="18"/>
      <c r="T33" s="42">
        <f>SUM(T25:T32)</f>
        <v>8350.5</v>
      </c>
    </row>
    <row r="34" spans="1:20" ht="15.75" thickBot="1" x14ac:dyDescent="0.3">
      <c r="A34" s="91" t="str">
        <f>A11</f>
        <v>ул.Сосновая д.11</v>
      </c>
      <c r="B34" s="91"/>
      <c r="C34" s="91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</row>
    <row r="35" spans="1:20" customFormat="1" ht="16.5" thickBot="1" x14ac:dyDescent="0.3">
      <c r="A35" s="86" t="s">
        <v>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</row>
    <row r="36" spans="1:20" customFormat="1" ht="33.75" customHeight="1" thickBot="1" x14ac:dyDescent="0.3">
      <c r="A36" s="73"/>
      <c r="B36" s="92" t="s">
        <v>50</v>
      </c>
      <c r="C36" s="93"/>
      <c r="D36" s="93"/>
      <c r="E36" s="93"/>
      <c r="F36" s="93"/>
      <c r="G36" s="93"/>
      <c r="H36" s="94"/>
      <c r="I36" s="95" t="s">
        <v>68</v>
      </c>
      <c r="J36" s="96"/>
      <c r="K36" s="96"/>
      <c r="L36" s="96"/>
      <c r="M36" s="96"/>
      <c r="N36" s="96"/>
      <c r="O36" s="97" t="s">
        <v>69</v>
      </c>
      <c r="P36" s="98"/>
      <c r="Q36" s="98"/>
      <c r="R36" s="98"/>
      <c r="S36" s="98"/>
      <c r="T36" s="99"/>
    </row>
    <row r="37" spans="1:20" customFormat="1" ht="15.75" thickBot="1" x14ac:dyDescent="0.3">
      <c r="A37" s="74" t="s">
        <v>1</v>
      </c>
      <c r="B37" s="89" t="s">
        <v>2</v>
      </c>
      <c r="C37" s="89"/>
      <c r="D37" s="89"/>
      <c r="E37" s="89"/>
      <c r="F37" s="89"/>
      <c r="G37" s="75" t="s">
        <v>3</v>
      </c>
      <c r="H37" s="76" t="s">
        <v>4</v>
      </c>
      <c r="I37" s="90" t="s">
        <v>2</v>
      </c>
      <c r="J37" s="90"/>
      <c r="K37" s="90"/>
      <c r="L37" s="90"/>
      <c r="M37" s="90"/>
      <c r="N37" s="77" t="s">
        <v>4</v>
      </c>
      <c r="O37" s="85" t="s">
        <v>2</v>
      </c>
      <c r="P37" s="85"/>
      <c r="Q37" s="85"/>
      <c r="R37" s="85"/>
      <c r="S37" s="85"/>
      <c r="T37" s="78" t="s">
        <v>4</v>
      </c>
    </row>
    <row r="38" spans="1:20" ht="14.25" customHeight="1" x14ac:dyDescent="0.25">
      <c r="A38" s="4" t="s">
        <v>19</v>
      </c>
      <c r="B38" s="5" t="s">
        <v>17</v>
      </c>
      <c r="C38" s="6"/>
      <c r="D38" s="6"/>
      <c r="E38" s="6"/>
      <c r="F38" s="6"/>
      <c r="G38" s="8"/>
      <c r="H38" s="33">
        <v>190.54</v>
      </c>
      <c r="I38" s="66" t="s">
        <v>79</v>
      </c>
      <c r="J38" s="67"/>
      <c r="K38" s="67"/>
      <c r="L38" s="67"/>
      <c r="M38" s="67"/>
      <c r="N38" s="68">
        <v>2739.65</v>
      </c>
      <c r="O38" s="35" t="s">
        <v>32</v>
      </c>
      <c r="P38" s="44"/>
      <c r="Q38" s="44"/>
      <c r="R38" s="44"/>
      <c r="S38" s="44"/>
      <c r="T38" s="48">
        <v>423.36</v>
      </c>
    </row>
    <row r="39" spans="1:20" ht="14.25" customHeight="1" thickBot="1" x14ac:dyDescent="0.3">
      <c r="A39" s="32" t="s">
        <v>70</v>
      </c>
      <c r="B39" s="5" t="s">
        <v>31</v>
      </c>
      <c r="C39" s="6"/>
      <c r="D39" s="6"/>
      <c r="E39" s="7"/>
      <c r="F39" s="7"/>
      <c r="G39" s="8"/>
      <c r="H39" s="33">
        <v>5276</v>
      </c>
      <c r="I39" s="69" t="s">
        <v>80</v>
      </c>
      <c r="J39" s="70"/>
      <c r="K39" s="70"/>
      <c r="L39" s="70"/>
      <c r="M39" s="70"/>
      <c r="N39" s="71">
        <v>120</v>
      </c>
      <c r="O39" s="37"/>
      <c r="P39" s="23"/>
      <c r="Q39" s="23"/>
      <c r="R39" s="23"/>
      <c r="S39" s="23"/>
      <c r="T39" s="46"/>
    </row>
    <row r="40" spans="1:20" ht="14.25" customHeight="1" x14ac:dyDescent="0.25">
      <c r="A40" s="9"/>
      <c r="B40" s="5"/>
      <c r="C40" s="6"/>
      <c r="D40" s="6"/>
      <c r="E40" s="7"/>
      <c r="F40" s="7"/>
      <c r="G40" s="8"/>
      <c r="H40" s="33"/>
      <c r="I40" s="35" t="s">
        <v>28</v>
      </c>
      <c r="J40" s="44"/>
      <c r="K40" s="44"/>
      <c r="L40" s="44"/>
      <c r="M40" s="44"/>
      <c r="N40" s="48">
        <v>684.45</v>
      </c>
      <c r="O40" s="37"/>
      <c r="P40" s="23"/>
      <c r="Q40" s="23"/>
      <c r="R40" s="23"/>
      <c r="S40" s="23"/>
      <c r="T40" s="46"/>
    </row>
    <row r="41" spans="1:20" ht="14.25" customHeight="1" x14ac:dyDescent="0.25">
      <c r="A41" s="9"/>
      <c r="B41" s="5"/>
      <c r="C41" s="6"/>
      <c r="D41" s="6"/>
      <c r="E41" s="7"/>
      <c r="F41" s="7"/>
      <c r="G41" s="8"/>
      <c r="H41" s="33"/>
      <c r="I41" s="51" t="s">
        <v>28</v>
      </c>
      <c r="J41" s="22"/>
      <c r="K41" s="22"/>
      <c r="L41" s="22"/>
      <c r="M41" s="22"/>
      <c r="N41" s="56">
        <v>559.21</v>
      </c>
      <c r="O41" s="37"/>
      <c r="P41" s="23"/>
      <c r="Q41" s="23"/>
      <c r="R41" s="23"/>
      <c r="S41" s="24"/>
      <c r="T41" s="38"/>
    </row>
    <row r="42" spans="1:20" ht="14.25" customHeight="1" x14ac:dyDescent="0.25">
      <c r="A42" s="9"/>
      <c r="B42" s="5"/>
      <c r="C42" s="6"/>
      <c r="D42" s="6"/>
      <c r="E42" s="7"/>
      <c r="F42" s="7"/>
      <c r="G42" s="8"/>
      <c r="H42" s="33"/>
      <c r="I42" s="51" t="s">
        <v>61</v>
      </c>
      <c r="J42" s="22"/>
      <c r="K42" s="22"/>
      <c r="L42" s="22"/>
      <c r="M42" s="22"/>
      <c r="N42" s="56">
        <v>566.37</v>
      </c>
      <c r="O42" s="37"/>
      <c r="P42" s="23"/>
      <c r="Q42" s="23"/>
      <c r="R42" s="23"/>
      <c r="S42" s="24"/>
      <c r="T42" s="38"/>
    </row>
    <row r="43" spans="1:20" ht="14.25" customHeight="1" x14ac:dyDescent="0.25">
      <c r="A43" s="9"/>
      <c r="B43" s="5"/>
      <c r="C43" s="6"/>
      <c r="D43" s="6"/>
      <c r="E43" s="7"/>
      <c r="F43" s="7"/>
      <c r="G43" s="8"/>
      <c r="H43" s="33"/>
      <c r="I43" s="51" t="s">
        <v>62</v>
      </c>
      <c r="J43" s="22"/>
      <c r="K43" s="22"/>
      <c r="L43" s="22"/>
      <c r="M43" s="22"/>
      <c r="N43" s="56">
        <v>955.08</v>
      </c>
      <c r="O43" s="37"/>
      <c r="P43" s="23"/>
      <c r="Q43" s="23"/>
      <c r="R43" s="23"/>
      <c r="S43" s="24"/>
      <c r="T43" s="38"/>
    </row>
    <row r="44" spans="1:20" ht="14.25" customHeight="1" thickBot="1" x14ac:dyDescent="0.3">
      <c r="A44" s="9"/>
      <c r="B44" s="5"/>
      <c r="C44" s="6"/>
      <c r="D44" s="6"/>
      <c r="E44" s="6"/>
      <c r="F44" s="6"/>
      <c r="G44" s="8"/>
      <c r="H44" s="33"/>
      <c r="I44" s="51" t="s">
        <v>74</v>
      </c>
      <c r="J44" s="22"/>
      <c r="K44" s="22"/>
      <c r="L44" s="22"/>
      <c r="M44" s="26"/>
      <c r="N44" s="52">
        <v>592.04</v>
      </c>
      <c r="O44" s="39"/>
      <c r="P44" s="6"/>
      <c r="Q44" s="6"/>
      <c r="R44" s="6"/>
      <c r="S44" s="10"/>
      <c r="T44" s="53"/>
    </row>
    <row r="45" spans="1:20" ht="15.75" thickBot="1" x14ac:dyDescent="0.3">
      <c r="A45" s="13"/>
      <c r="B45" s="14"/>
      <c r="C45" s="15"/>
      <c r="D45" s="15"/>
      <c r="E45" s="15"/>
      <c r="F45" s="20"/>
      <c r="G45" s="14"/>
      <c r="H45" s="34">
        <f>SUM(H38:H44)</f>
        <v>5466.54</v>
      </c>
      <c r="I45" s="41"/>
      <c r="J45" s="17"/>
      <c r="K45" s="17"/>
      <c r="L45" s="17"/>
      <c r="M45" s="18"/>
      <c r="N45" s="42">
        <f>SUM(N38:N44)</f>
        <v>6216.8</v>
      </c>
      <c r="O45" s="41"/>
      <c r="P45" s="17"/>
      <c r="Q45" s="17"/>
      <c r="R45" s="17"/>
      <c r="S45" s="18"/>
      <c r="T45" s="42">
        <f>SUM(T38:T44)</f>
        <v>423.36</v>
      </c>
    </row>
    <row r="46" spans="1:20" ht="15.75" thickBot="1" x14ac:dyDescent="0.3">
      <c r="A46" s="91" t="str">
        <f>A21</f>
        <v>ул.Сосновая д.11</v>
      </c>
      <c r="B46" s="91"/>
      <c r="C46" s="91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</row>
    <row r="47" spans="1:20" customFormat="1" ht="16.5" thickBot="1" x14ac:dyDescent="0.3">
      <c r="A47" s="86" t="s">
        <v>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20" customFormat="1" ht="33.75" customHeight="1" thickBot="1" x14ac:dyDescent="0.3">
      <c r="A48" s="73"/>
      <c r="B48" s="92" t="s">
        <v>50</v>
      </c>
      <c r="C48" s="93"/>
      <c r="D48" s="93"/>
      <c r="E48" s="93"/>
      <c r="F48" s="93"/>
      <c r="G48" s="93"/>
      <c r="H48" s="94"/>
      <c r="I48" s="95" t="s">
        <v>68</v>
      </c>
      <c r="J48" s="96"/>
      <c r="K48" s="96"/>
      <c r="L48" s="96"/>
      <c r="M48" s="96"/>
      <c r="N48" s="96"/>
      <c r="O48" s="97" t="s">
        <v>69</v>
      </c>
      <c r="P48" s="98"/>
      <c r="Q48" s="98"/>
      <c r="R48" s="98"/>
      <c r="S48" s="98"/>
      <c r="T48" s="99"/>
    </row>
    <row r="49" spans="1:20" customFormat="1" ht="15.75" thickBot="1" x14ac:dyDescent="0.3">
      <c r="A49" s="74" t="s">
        <v>1</v>
      </c>
      <c r="B49" s="89" t="s">
        <v>2</v>
      </c>
      <c r="C49" s="89"/>
      <c r="D49" s="89"/>
      <c r="E49" s="89"/>
      <c r="F49" s="89"/>
      <c r="G49" s="75" t="s">
        <v>3</v>
      </c>
      <c r="H49" s="76" t="s">
        <v>4</v>
      </c>
      <c r="I49" s="90" t="s">
        <v>2</v>
      </c>
      <c r="J49" s="90"/>
      <c r="K49" s="90"/>
      <c r="L49" s="90"/>
      <c r="M49" s="90"/>
      <c r="N49" s="77" t="s">
        <v>4</v>
      </c>
      <c r="O49" s="85" t="s">
        <v>2</v>
      </c>
      <c r="P49" s="85"/>
      <c r="Q49" s="85"/>
      <c r="R49" s="85"/>
      <c r="S49" s="85"/>
      <c r="T49" s="78" t="s">
        <v>4</v>
      </c>
    </row>
    <row r="50" spans="1:20" ht="14.25" customHeight="1" x14ac:dyDescent="0.25">
      <c r="A50" s="4" t="s">
        <v>20</v>
      </c>
      <c r="B50" s="5"/>
      <c r="C50" s="6"/>
      <c r="D50" s="6"/>
      <c r="E50" s="6"/>
      <c r="F50" s="6"/>
      <c r="G50" s="8"/>
      <c r="H50" s="33"/>
      <c r="I50" s="66" t="s">
        <v>79</v>
      </c>
      <c r="J50" s="67"/>
      <c r="K50" s="67"/>
      <c r="L50" s="67"/>
      <c r="M50" s="67"/>
      <c r="N50" s="68">
        <v>2739.65</v>
      </c>
      <c r="O50" s="43"/>
      <c r="P50" s="44"/>
      <c r="Q50" s="44"/>
      <c r="R50" s="44"/>
      <c r="S50" s="44"/>
      <c r="T50" s="48"/>
    </row>
    <row r="51" spans="1:20" ht="14.25" customHeight="1" thickBot="1" x14ac:dyDescent="0.3">
      <c r="A51" s="32" t="s">
        <v>70</v>
      </c>
      <c r="B51" s="5"/>
      <c r="C51" s="6"/>
      <c r="D51" s="6"/>
      <c r="E51" s="7"/>
      <c r="F51" s="7"/>
      <c r="G51" s="8"/>
      <c r="H51" s="33"/>
      <c r="I51" s="69" t="s">
        <v>80</v>
      </c>
      <c r="J51" s="70"/>
      <c r="K51" s="70"/>
      <c r="L51" s="70"/>
      <c r="M51" s="70"/>
      <c r="N51" s="71">
        <v>120</v>
      </c>
      <c r="O51" s="37"/>
      <c r="P51" s="23"/>
      <c r="Q51" s="23"/>
      <c r="R51" s="23"/>
      <c r="S51" s="23"/>
      <c r="T51" s="46"/>
    </row>
    <row r="52" spans="1:20" ht="14.25" customHeight="1" x14ac:dyDescent="0.25">
      <c r="A52" s="9"/>
      <c r="B52" s="5"/>
      <c r="C52" s="6"/>
      <c r="D52" s="6"/>
      <c r="E52" s="6"/>
      <c r="F52" s="6"/>
      <c r="G52" s="8"/>
      <c r="H52" s="33"/>
      <c r="I52" s="35" t="s">
        <v>75</v>
      </c>
      <c r="J52" s="36"/>
      <c r="K52" s="36"/>
      <c r="L52" s="36"/>
      <c r="M52" s="36"/>
      <c r="N52" s="45">
        <v>435.57</v>
      </c>
      <c r="O52" s="37"/>
      <c r="P52" s="23"/>
      <c r="Q52" s="23"/>
      <c r="R52" s="23"/>
      <c r="S52" s="23"/>
      <c r="T52" s="47"/>
    </row>
    <row r="53" spans="1:20" ht="14.25" customHeight="1" x14ac:dyDescent="0.25">
      <c r="A53" s="9"/>
      <c r="B53" s="5"/>
      <c r="C53" s="6"/>
      <c r="D53" s="6"/>
      <c r="E53" s="6"/>
      <c r="F53" s="6"/>
      <c r="G53" s="8"/>
      <c r="H53" s="33"/>
      <c r="I53" s="51" t="s">
        <v>33</v>
      </c>
      <c r="J53" s="22"/>
      <c r="K53" s="22"/>
      <c r="L53" s="22"/>
      <c r="M53" s="22"/>
      <c r="N53" s="56">
        <v>4797.96</v>
      </c>
      <c r="O53" s="37"/>
      <c r="P53" s="23"/>
      <c r="Q53" s="23"/>
      <c r="R53" s="23"/>
      <c r="S53" s="23"/>
      <c r="T53" s="47"/>
    </row>
    <row r="54" spans="1:20" ht="14.25" customHeight="1" x14ac:dyDescent="0.25">
      <c r="A54" s="9"/>
      <c r="B54" s="5"/>
      <c r="C54" s="6"/>
      <c r="D54" s="6"/>
      <c r="E54" s="6"/>
      <c r="F54" s="6"/>
      <c r="G54" s="8"/>
      <c r="H54" s="33"/>
      <c r="I54" s="51" t="s">
        <v>34</v>
      </c>
      <c r="J54" s="22"/>
      <c r="K54" s="22"/>
      <c r="L54" s="22"/>
      <c r="M54" s="22"/>
      <c r="N54" s="57">
        <v>435.57</v>
      </c>
      <c r="O54" s="37"/>
      <c r="P54" s="23"/>
      <c r="Q54" s="23"/>
      <c r="R54" s="23"/>
      <c r="S54" s="24"/>
      <c r="T54" s="60"/>
    </row>
    <row r="55" spans="1:20" ht="14.25" customHeight="1" x14ac:dyDescent="0.25">
      <c r="A55" s="9"/>
      <c r="B55" s="5"/>
      <c r="C55" s="6"/>
      <c r="D55" s="6"/>
      <c r="E55" s="6"/>
      <c r="F55" s="6"/>
      <c r="G55" s="8"/>
      <c r="H55" s="33"/>
      <c r="I55" s="51" t="s">
        <v>35</v>
      </c>
      <c r="J55" s="22"/>
      <c r="K55" s="22"/>
      <c r="L55" s="22"/>
      <c r="M55" s="22"/>
      <c r="N55" s="57">
        <v>1608.08</v>
      </c>
      <c r="O55" s="37"/>
      <c r="P55" s="23"/>
      <c r="Q55" s="23"/>
      <c r="R55" s="23"/>
      <c r="S55" s="24"/>
      <c r="T55" s="60"/>
    </row>
    <row r="56" spans="1:20" ht="14.25" customHeight="1" thickBot="1" x14ac:dyDescent="0.3">
      <c r="A56" s="9"/>
      <c r="B56" s="5"/>
      <c r="C56" s="6"/>
      <c r="D56" s="6"/>
      <c r="E56" s="6"/>
      <c r="F56" s="6"/>
      <c r="G56" s="8"/>
      <c r="H56" s="33"/>
      <c r="I56" s="51" t="s">
        <v>63</v>
      </c>
      <c r="J56" s="22"/>
      <c r="K56" s="22"/>
      <c r="L56" s="22"/>
      <c r="M56" s="26"/>
      <c r="N56" s="59">
        <v>296.33</v>
      </c>
      <c r="O56" s="39"/>
      <c r="P56" s="6"/>
      <c r="Q56" s="6"/>
      <c r="R56" s="6"/>
      <c r="S56" s="10"/>
      <c r="T56" s="53"/>
    </row>
    <row r="57" spans="1:20" ht="15.75" thickBot="1" x14ac:dyDescent="0.3">
      <c r="A57" s="13"/>
      <c r="B57" s="14"/>
      <c r="C57" s="15"/>
      <c r="D57" s="15"/>
      <c r="E57" s="15"/>
      <c r="F57" s="20"/>
      <c r="G57" s="14"/>
      <c r="H57" s="34">
        <f>SUM(H50:H56)</f>
        <v>0</v>
      </c>
      <c r="I57" s="41"/>
      <c r="J57" s="17"/>
      <c r="K57" s="17"/>
      <c r="L57" s="17"/>
      <c r="M57" s="18"/>
      <c r="N57" s="42">
        <f>SUM(N50:N56)</f>
        <v>10433.16</v>
      </c>
      <c r="O57" s="41"/>
      <c r="P57" s="17"/>
      <c r="Q57" s="17"/>
      <c r="R57" s="17"/>
      <c r="S57" s="18"/>
      <c r="T57" s="42">
        <f>SUM(T50:T56)</f>
        <v>0</v>
      </c>
    </row>
    <row r="58" spans="1:20" ht="15.75" thickBot="1" x14ac:dyDescent="0.3">
      <c r="A58" s="91" t="str">
        <f>A34</f>
        <v>ул.Сосновая д.11</v>
      </c>
      <c r="B58" s="91"/>
      <c r="C58" s="91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</row>
    <row r="59" spans="1:20" customFormat="1" ht="16.5" thickBot="1" x14ac:dyDescent="0.3">
      <c r="A59" s="86" t="s">
        <v>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20" customFormat="1" ht="33.75" customHeight="1" thickBot="1" x14ac:dyDescent="0.3">
      <c r="A60" s="73"/>
      <c r="B60" s="92" t="s">
        <v>50</v>
      </c>
      <c r="C60" s="93"/>
      <c r="D60" s="93"/>
      <c r="E60" s="93"/>
      <c r="F60" s="93"/>
      <c r="G60" s="93"/>
      <c r="H60" s="94"/>
      <c r="I60" s="95" t="s">
        <v>68</v>
      </c>
      <c r="J60" s="96"/>
      <c r="K60" s="96"/>
      <c r="L60" s="96"/>
      <c r="M60" s="96"/>
      <c r="N60" s="96"/>
      <c r="O60" s="97" t="s">
        <v>69</v>
      </c>
      <c r="P60" s="98"/>
      <c r="Q60" s="98"/>
      <c r="R60" s="98"/>
      <c r="S60" s="98"/>
      <c r="T60" s="99"/>
    </row>
    <row r="61" spans="1:20" customFormat="1" ht="15.75" thickBot="1" x14ac:dyDescent="0.3">
      <c r="A61" s="74" t="s">
        <v>1</v>
      </c>
      <c r="B61" s="89" t="s">
        <v>2</v>
      </c>
      <c r="C61" s="89"/>
      <c r="D61" s="89"/>
      <c r="E61" s="89"/>
      <c r="F61" s="89"/>
      <c r="G61" s="75" t="s">
        <v>3</v>
      </c>
      <c r="H61" s="76" t="s">
        <v>4</v>
      </c>
      <c r="I61" s="90" t="s">
        <v>2</v>
      </c>
      <c r="J61" s="90"/>
      <c r="K61" s="90"/>
      <c r="L61" s="90"/>
      <c r="M61" s="90"/>
      <c r="N61" s="77" t="s">
        <v>4</v>
      </c>
      <c r="O61" s="85" t="s">
        <v>2</v>
      </c>
      <c r="P61" s="85"/>
      <c r="Q61" s="85"/>
      <c r="R61" s="85"/>
      <c r="S61" s="85"/>
      <c r="T61" s="78" t="s">
        <v>4</v>
      </c>
    </row>
    <row r="62" spans="1:20" ht="14.25" customHeight="1" x14ac:dyDescent="0.25">
      <c r="A62" s="4" t="s">
        <v>24</v>
      </c>
      <c r="B62" s="5" t="s">
        <v>11</v>
      </c>
      <c r="C62" s="6"/>
      <c r="D62" s="6"/>
      <c r="E62" s="6"/>
      <c r="F62" s="6"/>
      <c r="G62" s="8"/>
      <c r="H62" s="33">
        <v>13151.88</v>
      </c>
      <c r="I62" s="66" t="s">
        <v>79</v>
      </c>
      <c r="J62" s="67"/>
      <c r="K62" s="67"/>
      <c r="L62" s="67"/>
      <c r="M62" s="67"/>
      <c r="N62" s="68">
        <v>2739.65</v>
      </c>
      <c r="O62" s="35" t="s">
        <v>37</v>
      </c>
      <c r="P62" s="36"/>
      <c r="Q62" s="36"/>
      <c r="R62" s="36"/>
      <c r="S62" s="36"/>
      <c r="T62" s="45">
        <v>269.32</v>
      </c>
    </row>
    <row r="63" spans="1:20" ht="14.25" customHeight="1" thickBot="1" x14ac:dyDescent="0.3">
      <c r="A63" s="32" t="s">
        <v>70</v>
      </c>
      <c r="B63" s="5" t="s">
        <v>36</v>
      </c>
      <c r="C63" s="6"/>
      <c r="D63" s="6"/>
      <c r="E63" s="7"/>
      <c r="F63" s="7"/>
      <c r="G63" s="8"/>
      <c r="H63" s="33">
        <v>223.1</v>
      </c>
      <c r="I63" s="69" t="s">
        <v>80</v>
      </c>
      <c r="J63" s="70"/>
      <c r="K63" s="70"/>
      <c r="L63" s="70"/>
      <c r="M63" s="70"/>
      <c r="N63" s="71">
        <v>120</v>
      </c>
      <c r="O63" s="51" t="s">
        <v>29</v>
      </c>
      <c r="P63" s="22"/>
      <c r="Q63" s="22"/>
      <c r="R63" s="22"/>
      <c r="S63" s="22"/>
      <c r="T63" s="56">
        <v>1935.86</v>
      </c>
    </row>
    <row r="64" spans="1:20" ht="14.25" customHeight="1" x14ac:dyDescent="0.25">
      <c r="A64" s="9"/>
      <c r="B64" s="5"/>
      <c r="C64" s="6"/>
      <c r="D64" s="6"/>
      <c r="E64" s="6"/>
      <c r="F64" s="6"/>
      <c r="G64" s="8"/>
      <c r="H64" s="33"/>
      <c r="I64" s="35" t="s">
        <v>64</v>
      </c>
      <c r="J64" s="36"/>
      <c r="K64" s="36"/>
      <c r="L64" s="36"/>
      <c r="M64" s="36"/>
      <c r="N64" s="45">
        <v>592.64</v>
      </c>
      <c r="O64" s="51" t="s">
        <v>38</v>
      </c>
      <c r="P64" s="22"/>
      <c r="Q64" s="22"/>
      <c r="R64" s="22"/>
      <c r="S64" s="22"/>
      <c r="T64" s="57">
        <v>743.41</v>
      </c>
    </row>
    <row r="65" spans="1:23" ht="14.25" customHeight="1" x14ac:dyDescent="0.25">
      <c r="A65" s="9"/>
      <c r="B65" s="5"/>
      <c r="C65" s="6"/>
      <c r="D65" s="6"/>
      <c r="E65" s="6"/>
      <c r="F65" s="6"/>
      <c r="G65" s="8"/>
      <c r="H65" s="33"/>
      <c r="I65" s="51" t="s">
        <v>61</v>
      </c>
      <c r="J65" s="22"/>
      <c r="K65" s="22"/>
      <c r="L65" s="22"/>
      <c r="M65" s="22"/>
      <c r="N65" s="56">
        <v>566.37</v>
      </c>
      <c r="O65" s="51" t="s">
        <v>29</v>
      </c>
      <c r="P65" s="22"/>
      <c r="Q65" s="22"/>
      <c r="R65" s="22"/>
      <c r="S65" s="22"/>
      <c r="T65" s="57">
        <v>1935.86</v>
      </c>
    </row>
    <row r="66" spans="1:23" ht="14.25" customHeight="1" x14ac:dyDescent="0.25">
      <c r="A66" s="9"/>
      <c r="B66" s="5"/>
      <c r="C66" s="6"/>
      <c r="D66" s="6"/>
      <c r="E66" s="7"/>
      <c r="F66" s="7"/>
      <c r="G66" s="8"/>
      <c r="H66" s="33"/>
      <c r="I66" s="51" t="s">
        <v>65</v>
      </c>
      <c r="J66" s="22"/>
      <c r="K66" s="22"/>
      <c r="L66" s="22"/>
      <c r="M66" s="22"/>
      <c r="N66" s="57">
        <v>562.64</v>
      </c>
      <c r="O66" s="51" t="s">
        <v>29</v>
      </c>
      <c r="P66" s="22"/>
      <c r="Q66" s="22"/>
      <c r="R66" s="22"/>
      <c r="S66" s="26"/>
      <c r="T66" s="59">
        <v>1935.86</v>
      </c>
    </row>
    <row r="67" spans="1:23" ht="14.25" customHeight="1" x14ac:dyDescent="0.25">
      <c r="A67" s="9"/>
      <c r="B67" s="5"/>
      <c r="C67" s="6"/>
      <c r="D67" s="6"/>
      <c r="E67" s="7"/>
      <c r="F67" s="7"/>
      <c r="G67" s="8"/>
      <c r="H67" s="33"/>
      <c r="I67" s="51" t="s">
        <v>28</v>
      </c>
      <c r="J67" s="22"/>
      <c r="K67" s="22"/>
      <c r="L67" s="22"/>
      <c r="M67" s="22"/>
      <c r="N67" s="57">
        <v>566.53</v>
      </c>
      <c r="O67" s="51" t="s">
        <v>39</v>
      </c>
      <c r="P67" s="22"/>
      <c r="Q67" s="22"/>
      <c r="R67" s="22"/>
      <c r="S67" s="26"/>
      <c r="T67" s="59">
        <v>1297.4100000000001</v>
      </c>
    </row>
    <row r="68" spans="1:23" ht="14.25" customHeight="1" x14ac:dyDescent="0.25">
      <c r="A68" s="9"/>
      <c r="B68" s="5"/>
      <c r="C68" s="6"/>
      <c r="D68" s="6"/>
      <c r="E68" s="7"/>
      <c r="F68" s="7"/>
      <c r="G68" s="8"/>
      <c r="H68" s="33"/>
      <c r="I68" s="51" t="s">
        <v>28</v>
      </c>
      <c r="J68" s="6"/>
      <c r="K68" s="6"/>
      <c r="L68" s="6"/>
      <c r="M68" s="10"/>
      <c r="N68" s="53">
        <v>942.99</v>
      </c>
      <c r="O68" s="51" t="s">
        <v>38</v>
      </c>
      <c r="P68" s="22"/>
      <c r="Q68" s="22"/>
      <c r="R68" s="22"/>
      <c r="S68" s="26"/>
      <c r="T68" s="59">
        <v>777.04</v>
      </c>
    </row>
    <row r="69" spans="1:23" ht="14.25" customHeight="1" thickBot="1" x14ac:dyDescent="0.3">
      <c r="A69" s="9"/>
      <c r="B69" s="5"/>
      <c r="C69" s="6"/>
      <c r="D69" s="6"/>
      <c r="E69" s="7"/>
      <c r="F69" s="7"/>
      <c r="G69" s="8"/>
      <c r="H69" s="33"/>
      <c r="I69" s="39" t="s">
        <v>76</v>
      </c>
      <c r="J69" s="6"/>
      <c r="K69" s="6"/>
      <c r="L69" s="6"/>
      <c r="M69" s="10"/>
      <c r="N69" s="53">
        <v>1725.35</v>
      </c>
      <c r="O69" s="51"/>
      <c r="P69" s="22"/>
      <c r="Q69" s="22"/>
      <c r="R69" s="22"/>
      <c r="S69" s="26"/>
      <c r="T69" s="59"/>
    </row>
    <row r="70" spans="1:23" ht="15.75" thickBot="1" x14ac:dyDescent="0.3">
      <c r="A70" s="13"/>
      <c r="B70" s="14"/>
      <c r="C70" s="15"/>
      <c r="D70" s="15"/>
      <c r="E70" s="15"/>
      <c r="F70" s="20"/>
      <c r="G70" s="14"/>
      <c r="H70" s="34">
        <f>SUM(H62:H69)</f>
        <v>13374.98</v>
      </c>
      <c r="I70" s="41"/>
      <c r="J70" s="17"/>
      <c r="K70" s="17"/>
      <c r="L70" s="17"/>
      <c r="M70" s="18"/>
      <c r="N70" s="42">
        <f>SUM(N62:N69)</f>
        <v>7816.17</v>
      </c>
      <c r="O70" s="41"/>
      <c r="P70" s="17"/>
      <c r="Q70" s="17"/>
      <c r="R70" s="17"/>
      <c r="S70" s="18"/>
      <c r="T70" s="42">
        <f>SUM(T62:T69)</f>
        <v>8894.7599999999984</v>
      </c>
    </row>
    <row r="71" spans="1:23" ht="15.75" thickBot="1" x14ac:dyDescent="0.3">
      <c r="A71" s="91" t="str">
        <f>A46</f>
        <v>ул.Сосновая д.11</v>
      </c>
      <c r="B71" s="91"/>
      <c r="C71" s="91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</row>
    <row r="72" spans="1:23" customFormat="1" ht="16.5" thickBot="1" x14ac:dyDescent="0.3">
      <c r="A72" s="86" t="s">
        <v>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8"/>
    </row>
    <row r="73" spans="1:23" customFormat="1" ht="33.75" customHeight="1" thickBot="1" x14ac:dyDescent="0.3">
      <c r="A73" s="73"/>
      <c r="B73" s="92" t="s">
        <v>50</v>
      </c>
      <c r="C73" s="93"/>
      <c r="D73" s="93"/>
      <c r="E73" s="93"/>
      <c r="F73" s="93"/>
      <c r="G73" s="93"/>
      <c r="H73" s="94"/>
      <c r="I73" s="95" t="s">
        <v>68</v>
      </c>
      <c r="J73" s="96"/>
      <c r="K73" s="96"/>
      <c r="L73" s="96"/>
      <c r="M73" s="96"/>
      <c r="N73" s="96"/>
      <c r="O73" s="97" t="s">
        <v>69</v>
      </c>
      <c r="P73" s="98"/>
      <c r="Q73" s="98"/>
      <c r="R73" s="98"/>
      <c r="S73" s="98"/>
      <c r="T73" s="99"/>
    </row>
    <row r="74" spans="1:23" customFormat="1" ht="15.75" thickBot="1" x14ac:dyDescent="0.3">
      <c r="A74" s="74" t="s">
        <v>1</v>
      </c>
      <c r="B74" s="89" t="s">
        <v>2</v>
      </c>
      <c r="C74" s="89"/>
      <c r="D74" s="89"/>
      <c r="E74" s="89"/>
      <c r="F74" s="89"/>
      <c r="G74" s="75" t="s">
        <v>3</v>
      </c>
      <c r="H74" s="76" t="s">
        <v>4</v>
      </c>
      <c r="I74" s="90" t="s">
        <v>2</v>
      </c>
      <c r="J74" s="90"/>
      <c r="K74" s="90"/>
      <c r="L74" s="90"/>
      <c r="M74" s="90"/>
      <c r="N74" s="77" t="s">
        <v>4</v>
      </c>
      <c r="O74" s="85" t="s">
        <v>2</v>
      </c>
      <c r="P74" s="85"/>
      <c r="Q74" s="85"/>
      <c r="R74" s="85"/>
      <c r="S74" s="85"/>
      <c r="T74" s="78" t="s">
        <v>4</v>
      </c>
    </row>
    <row r="75" spans="1:23" ht="14.25" customHeight="1" x14ac:dyDescent="0.25">
      <c r="A75" s="4" t="s">
        <v>21</v>
      </c>
      <c r="B75" s="5" t="s">
        <v>44</v>
      </c>
      <c r="C75" s="6"/>
      <c r="D75" s="6"/>
      <c r="E75" s="6"/>
      <c r="F75" s="6"/>
      <c r="G75" s="8"/>
      <c r="H75" s="33">
        <v>279.77999999999997</v>
      </c>
      <c r="I75" s="66" t="s">
        <v>79</v>
      </c>
      <c r="J75" s="67"/>
      <c r="K75" s="67"/>
      <c r="L75" s="67"/>
      <c r="M75" s="67"/>
      <c r="N75" s="68">
        <v>2739.65</v>
      </c>
      <c r="O75" s="35" t="s">
        <v>40</v>
      </c>
      <c r="P75" s="36"/>
      <c r="Q75" s="36"/>
      <c r="R75" s="36"/>
      <c r="S75" s="36"/>
      <c r="T75" s="45">
        <v>1661.76</v>
      </c>
      <c r="W75" s="25"/>
    </row>
    <row r="76" spans="1:23" ht="14.25" customHeight="1" thickBot="1" x14ac:dyDescent="0.3">
      <c r="A76" s="32" t="s">
        <v>70</v>
      </c>
      <c r="B76" s="5" t="s">
        <v>45</v>
      </c>
      <c r="C76" s="6"/>
      <c r="D76" s="6"/>
      <c r="E76" s="7"/>
      <c r="F76" s="7"/>
      <c r="G76" s="8"/>
      <c r="H76" s="33">
        <v>355.03</v>
      </c>
      <c r="I76" s="69" t="s">
        <v>80</v>
      </c>
      <c r="J76" s="70"/>
      <c r="K76" s="70"/>
      <c r="L76" s="70"/>
      <c r="M76" s="70"/>
      <c r="N76" s="71">
        <v>120</v>
      </c>
      <c r="O76" s="51" t="s">
        <v>41</v>
      </c>
      <c r="P76" s="22"/>
      <c r="Q76" s="22"/>
      <c r="R76" s="22"/>
      <c r="S76" s="22"/>
      <c r="T76" s="56">
        <v>484.06</v>
      </c>
    </row>
    <row r="77" spans="1:23" ht="14.25" customHeight="1" x14ac:dyDescent="0.25">
      <c r="A77" s="9"/>
      <c r="B77" s="5"/>
      <c r="C77" s="6"/>
      <c r="D77" s="6"/>
      <c r="E77" s="6"/>
      <c r="F77" s="6"/>
      <c r="G77" s="8"/>
      <c r="H77" s="33"/>
      <c r="I77" s="35" t="s">
        <v>43</v>
      </c>
      <c r="J77" s="36"/>
      <c r="K77" s="36"/>
      <c r="L77" s="36"/>
      <c r="M77" s="36"/>
      <c r="N77" s="45">
        <v>3910.43</v>
      </c>
      <c r="O77" s="51" t="s">
        <v>42</v>
      </c>
      <c r="P77" s="22"/>
      <c r="Q77" s="22"/>
      <c r="R77" s="22"/>
      <c r="S77" s="22"/>
      <c r="T77" s="57">
        <v>1070.1199999999999</v>
      </c>
    </row>
    <row r="78" spans="1:23" ht="14.25" customHeight="1" x14ac:dyDescent="0.25">
      <c r="A78" s="9"/>
      <c r="B78" s="5"/>
      <c r="C78" s="6"/>
      <c r="D78" s="6"/>
      <c r="E78" s="6"/>
      <c r="F78" s="6"/>
      <c r="G78" s="8"/>
      <c r="H78" s="33"/>
      <c r="I78" s="51" t="s">
        <v>57</v>
      </c>
      <c r="J78" s="22"/>
      <c r="K78" s="22"/>
      <c r="L78" s="22"/>
      <c r="M78" s="22"/>
      <c r="N78" s="56">
        <v>758.79</v>
      </c>
      <c r="O78" s="51"/>
      <c r="P78" s="22"/>
      <c r="Q78" s="22"/>
      <c r="R78" s="22"/>
      <c r="S78" s="22"/>
      <c r="T78" s="57"/>
    </row>
    <row r="79" spans="1:23" ht="14.25" customHeight="1" x14ac:dyDescent="0.25">
      <c r="A79" s="9"/>
      <c r="B79" s="5"/>
      <c r="C79" s="6"/>
      <c r="D79" s="6"/>
      <c r="E79" s="7"/>
      <c r="F79" s="7"/>
      <c r="G79" s="8"/>
      <c r="H79" s="33"/>
      <c r="I79" s="51" t="s">
        <v>57</v>
      </c>
      <c r="J79" s="22"/>
      <c r="K79" s="22"/>
      <c r="L79" s="22"/>
      <c r="M79" s="22"/>
      <c r="N79" s="57">
        <v>758.79</v>
      </c>
      <c r="O79" s="39"/>
      <c r="P79" s="6"/>
      <c r="Q79" s="6"/>
      <c r="R79" s="6"/>
      <c r="S79" s="10"/>
      <c r="T79" s="53"/>
    </row>
    <row r="80" spans="1:23" ht="14.25" customHeight="1" x14ac:dyDescent="0.25">
      <c r="A80" s="9"/>
      <c r="B80" s="5"/>
      <c r="C80" s="6"/>
      <c r="D80" s="6"/>
      <c r="E80" s="7"/>
      <c r="F80" s="7"/>
      <c r="G80" s="8"/>
      <c r="H80" s="33"/>
      <c r="I80" s="51" t="s">
        <v>57</v>
      </c>
      <c r="J80" s="22"/>
      <c r="K80" s="22"/>
      <c r="L80" s="22"/>
      <c r="M80" s="22"/>
      <c r="N80" s="57">
        <v>554.45000000000005</v>
      </c>
      <c r="O80" s="39"/>
      <c r="P80" s="6"/>
      <c r="Q80" s="6"/>
      <c r="R80" s="6"/>
      <c r="S80" s="10"/>
      <c r="T80" s="53"/>
    </row>
    <row r="81" spans="1:20" ht="14.25" customHeight="1" x14ac:dyDescent="0.25">
      <c r="A81" s="9"/>
      <c r="B81" s="5"/>
      <c r="C81" s="6"/>
      <c r="D81" s="6"/>
      <c r="E81" s="7"/>
      <c r="F81" s="7"/>
      <c r="G81" s="8"/>
      <c r="H81" s="33"/>
      <c r="I81" s="39" t="s">
        <v>28</v>
      </c>
      <c r="J81" s="6"/>
      <c r="K81" s="6"/>
      <c r="L81" s="6"/>
      <c r="M81" s="10"/>
      <c r="N81" s="53">
        <v>942.99</v>
      </c>
      <c r="O81" s="39"/>
      <c r="P81" s="6"/>
      <c r="Q81" s="6"/>
      <c r="R81" s="6"/>
      <c r="S81" s="10"/>
      <c r="T81" s="53"/>
    </row>
    <row r="82" spans="1:20" ht="14.25" customHeight="1" thickBot="1" x14ac:dyDescent="0.3">
      <c r="A82" s="9"/>
      <c r="B82" s="5"/>
      <c r="C82" s="6"/>
      <c r="D82" s="6"/>
      <c r="E82" s="7"/>
      <c r="F82" s="7"/>
      <c r="G82" s="8"/>
      <c r="H82" s="33"/>
      <c r="I82" s="39" t="s">
        <v>77</v>
      </c>
      <c r="J82" s="6"/>
      <c r="K82" s="6"/>
      <c r="L82" s="6"/>
      <c r="M82" s="10"/>
      <c r="N82" s="53">
        <v>564.74</v>
      </c>
      <c r="O82" s="39"/>
      <c r="P82" s="6"/>
      <c r="Q82" s="6"/>
      <c r="R82" s="6"/>
      <c r="S82" s="10"/>
      <c r="T82" s="53"/>
    </row>
    <row r="83" spans="1:20" ht="15.75" thickBot="1" x14ac:dyDescent="0.3">
      <c r="A83" s="13"/>
      <c r="B83" s="14"/>
      <c r="C83" s="15"/>
      <c r="D83" s="15"/>
      <c r="E83" s="15"/>
      <c r="F83" s="20"/>
      <c r="G83" s="14"/>
      <c r="H83" s="34">
        <f>SUM(H75:H82)</f>
        <v>634.80999999999995</v>
      </c>
      <c r="I83" s="41"/>
      <c r="J83" s="17"/>
      <c r="K83" s="17"/>
      <c r="L83" s="17"/>
      <c r="M83" s="18"/>
      <c r="N83" s="42">
        <f>SUM(N75:N82)</f>
        <v>10349.84</v>
      </c>
      <c r="O83" s="41"/>
      <c r="P83" s="17"/>
      <c r="Q83" s="17"/>
      <c r="R83" s="17"/>
      <c r="S83" s="18"/>
      <c r="T83" s="42">
        <f>SUM(T75:T82)</f>
        <v>3215.94</v>
      </c>
    </row>
    <row r="84" spans="1:20" ht="15.75" thickBot="1" x14ac:dyDescent="0.3">
      <c r="A84" s="91" t="str">
        <f>A58</f>
        <v>ул.Сосновая д.11</v>
      </c>
      <c r="B84" s="91"/>
      <c r="C84" s="91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</row>
    <row r="85" spans="1:20" customFormat="1" ht="16.5" thickBot="1" x14ac:dyDescent="0.3">
      <c r="A85" s="86" t="s">
        <v>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8"/>
    </row>
    <row r="86" spans="1:20" customFormat="1" ht="33.75" customHeight="1" thickBot="1" x14ac:dyDescent="0.3">
      <c r="A86" s="73"/>
      <c r="B86" s="92" t="s">
        <v>50</v>
      </c>
      <c r="C86" s="93"/>
      <c r="D86" s="93"/>
      <c r="E86" s="93"/>
      <c r="F86" s="93"/>
      <c r="G86" s="93"/>
      <c r="H86" s="94"/>
      <c r="I86" s="95" t="s">
        <v>68</v>
      </c>
      <c r="J86" s="96"/>
      <c r="K86" s="96"/>
      <c r="L86" s="96"/>
      <c r="M86" s="96"/>
      <c r="N86" s="96"/>
      <c r="O86" s="97" t="s">
        <v>69</v>
      </c>
      <c r="P86" s="98"/>
      <c r="Q86" s="98"/>
      <c r="R86" s="98"/>
      <c r="S86" s="98"/>
      <c r="T86" s="99"/>
    </row>
    <row r="87" spans="1:20" customFormat="1" ht="15.75" thickBot="1" x14ac:dyDescent="0.3">
      <c r="A87" s="74" t="s">
        <v>1</v>
      </c>
      <c r="B87" s="89" t="s">
        <v>2</v>
      </c>
      <c r="C87" s="89"/>
      <c r="D87" s="89"/>
      <c r="E87" s="89"/>
      <c r="F87" s="89"/>
      <c r="G87" s="75" t="s">
        <v>3</v>
      </c>
      <c r="H87" s="76" t="s">
        <v>4</v>
      </c>
      <c r="I87" s="90" t="s">
        <v>2</v>
      </c>
      <c r="J87" s="90"/>
      <c r="K87" s="90"/>
      <c r="L87" s="90"/>
      <c r="M87" s="90"/>
      <c r="N87" s="77" t="s">
        <v>4</v>
      </c>
      <c r="O87" s="85" t="s">
        <v>2</v>
      </c>
      <c r="P87" s="85"/>
      <c r="Q87" s="85"/>
      <c r="R87" s="85"/>
      <c r="S87" s="85"/>
      <c r="T87" s="78" t="s">
        <v>4</v>
      </c>
    </row>
    <row r="88" spans="1:20" ht="14.25" customHeight="1" x14ac:dyDescent="0.25">
      <c r="A88" s="4" t="s">
        <v>22</v>
      </c>
      <c r="B88" s="5"/>
      <c r="C88" s="6"/>
      <c r="D88" s="6"/>
      <c r="E88" s="6"/>
      <c r="F88" s="6"/>
      <c r="G88" s="8"/>
      <c r="H88" s="33"/>
      <c r="I88" s="66" t="s">
        <v>79</v>
      </c>
      <c r="J88" s="67"/>
      <c r="K88" s="67"/>
      <c r="L88" s="67"/>
      <c r="M88" s="67"/>
      <c r="N88" s="68">
        <v>2739.65</v>
      </c>
      <c r="O88" s="35" t="s">
        <v>55</v>
      </c>
      <c r="P88" s="36"/>
      <c r="Q88" s="36"/>
      <c r="R88" s="36"/>
      <c r="S88" s="36"/>
      <c r="T88" s="45">
        <v>639.87</v>
      </c>
    </row>
    <row r="89" spans="1:20" ht="14.25" customHeight="1" thickBot="1" x14ac:dyDescent="0.3">
      <c r="A89" s="32" t="s">
        <v>70</v>
      </c>
      <c r="B89" s="5"/>
      <c r="C89" s="6"/>
      <c r="D89" s="6"/>
      <c r="E89" s="7"/>
      <c r="F89" s="7"/>
      <c r="G89" s="8"/>
      <c r="H89" s="33"/>
      <c r="I89" s="69" t="s">
        <v>80</v>
      </c>
      <c r="J89" s="70"/>
      <c r="K89" s="70"/>
      <c r="L89" s="70"/>
      <c r="M89" s="70"/>
      <c r="N89" s="71">
        <v>120</v>
      </c>
      <c r="O89" s="51"/>
      <c r="P89" s="22"/>
      <c r="Q89" s="22"/>
      <c r="R89" s="22"/>
      <c r="S89" s="22"/>
      <c r="T89" s="56"/>
    </row>
    <row r="90" spans="1:20" ht="14.25" customHeight="1" x14ac:dyDescent="0.25">
      <c r="A90" s="9"/>
      <c r="B90" s="5"/>
      <c r="C90" s="6"/>
      <c r="D90" s="6"/>
      <c r="E90" s="6"/>
      <c r="F90" s="6"/>
      <c r="G90" s="8"/>
      <c r="H90" s="33"/>
      <c r="I90" s="35" t="s">
        <v>56</v>
      </c>
      <c r="J90" s="36"/>
      <c r="K90" s="36"/>
      <c r="L90" s="36"/>
      <c r="M90" s="36"/>
      <c r="N90" s="45">
        <v>2902.37</v>
      </c>
      <c r="O90" s="51"/>
      <c r="P90" s="22"/>
      <c r="Q90" s="22"/>
      <c r="R90" s="22"/>
      <c r="S90" s="22"/>
      <c r="T90" s="57"/>
    </row>
    <row r="91" spans="1:20" ht="14.25" customHeight="1" x14ac:dyDescent="0.25">
      <c r="A91" s="9"/>
      <c r="B91" s="5"/>
      <c r="C91" s="6"/>
      <c r="D91" s="6"/>
      <c r="E91" s="6"/>
      <c r="F91" s="6"/>
      <c r="G91" s="8"/>
      <c r="H91" s="33"/>
      <c r="I91" s="51" t="s">
        <v>57</v>
      </c>
      <c r="J91" s="22"/>
      <c r="K91" s="22"/>
      <c r="L91" s="22"/>
      <c r="M91" s="22"/>
      <c r="N91" s="56">
        <v>592.04</v>
      </c>
      <c r="O91" s="51"/>
      <c r="P91" s="22"/>
      <c r="Q91" s="22"/>
      <c r="R91" s="22"/>
      <c r="S91" s="22"/>
      <c r="T91" s="57"/>
    </row>
    <row r="92" spans="1:20" ht="14.25" customHeight="1" x14ac:dyDescent="0.25">
      <c r="A92" s="9"/>
      <c r="B92" s="5"/>
      <c r="C92" s="6"/>
      <c r="D92" s="6"/>
      <c r="E92" s="7"/>
      <c r="F92" s="7"/>
      <c r="G92" s="8"/>
      <c r="H92" s="33"/>
      <c r="I92" s="51" t="s">
        <v>58</v>
      </c>
      <c r="J92" s="22"/>
      <c r="K92" s="22"/>
      <c r="L92" s="22"/>
      <c r="M92" s="22"/>
      <c r="N92" s="57">
        <v>598.14</v>
      </c>
      <c r="O92" s="51"/>
      <c r="P92" s="22"/>
      <c r="Q92" s="22"/>
      <c r="R92" s="22"/>
      <c r="S92" s="26"/>
      <c r="T92" s="59"/>
    </row>
    <row r="93" spans="1:20" ht="14.25" customHeight="1" x14ac:dyDescent="0.25">
      <c r="A93" s="9"/>
      <c r="B93" s="5"/>
      <c r="C93" s="6"/>
      <c r="D93" s="6"/>
      <c r="E93" s="7"/>
      <c r="F93" s="7"/>
      <c r="G93" s="8"/>
      <c r="H93" s="33"/>
      <c r="I93" s="51" t="s">
        <v>57</v>
      </c>
      <c r="J93" s="22"/>
      <c r="K93" s="22"/>
      <c r="L93" s="22"/>
      <c r="M93" s="22"/>
      <c r="N93" s="57">
        <v>554.45000000000005</v>
      </c>
      <c r="O93" s="39"/>
      <c r="P93" s="6"/>
      <c r="Q93" s="6"/>
      <c r="R93" s="6"/>
      <c r="S93" s="10"/>
      <c r="T93" s="53"/>
    </row>
    <row r="94" spans="1:20" ht="14.25" customHeight="1" x14ac:dyDescent="0.25">
      <c r="A94" s="9"/>
      <c r="B94" s="5"/>
      <c r="C94" s="6"/>
      <c r="D94" s="6"/>
      <c r="E94" s="7"/>
      <c r="F94" s="7"/>
      <c r="G94" s="8"/>
      <c r="H94" s="33"/>
      <c r="I94" s="51" t="s">
        <v>57</v>
      </c>
      <c r="J94" s="22"/>
      <c r="K94" s="22"/>
      <c r="L94" s="22"/>
      <c r="M94" s="22"/>
      <c r="N94" s="57">
        <v>958.79</v>
      </c>
      <c r="O94" s="39"/>
      <c r="P94" s="6"/>
      <c r="Q94" s="6"/>
      <c r="R94" s="6"/>
      <c r="S94" s="10"/>
      <c r="T94" s="53"/>
    </row>
    <row r="95" spans="1:20" ht="14.25" customHeight="1" thickBot="1" x14ac:dyDescent="0.3">
      <c r="A95" s="9"/>
      <c r="B95" s="5"/>
      <c r="C95" s="6"/>
      <c r="D95" s="6"/>
      <c r="E95" s="7"/>
      <c r="F95" s="7"/>
      <c r="G95" s="8"/>
      <c r="H95" s="33"/>
      <c r="I95" s="51" t="s">
        <v>57</v>
      </c>
      <c r="J95" s="6"/>
      <c r="K95" s="6"/>
      <c r="L95" s="6"/>
      <c r="M95" s="10"/>
      <c r="N95" s="53">
        <v>958.79</v>
      </c>
      <c r="O95" s="39"/>
      <c r="P95" s="6"/>
      <c r="Q95" s="6"/>
      <c r="R95" s="6"/>
      <c r="S95" s="10"/>
      <c r="T95" s="53"/>
    </row>
    <row r="96" spans="1:20" ht="15.75" thickBot="1" x14ac:dyDescent="0.3">
      <c r="A96" s="13"/>
      <c r="B96" s="14"/>
      <c r="C96" s="15"/>
      <c r="D96" s="15"/>
      <c r="E96" s="15"/>
      <c r="F96" s="20"/>
      <c r="G96" s="14"/>
      <c r="H96" s="34">
        <f>SUM(H88:H95)</f>
        <v>0</v>
      </c>
      <c r="I96" s="41"/>
      <c r="J96" s="17"/>
      <c r="K96" s="17"/>
      <c r="L96" s="17"/>
      <c r="M96" s="18"/>
      <c r="N96" s="42">
        <f>SUM(N88:N95)</f>
        <v>9424.23</v>
      </c>
      <c r="O96" s="41"/>
      <c r="P96" s="17"/>
      <c r="Q96" s="17"/>
      <c r="R96" s="17"/>
      <c r="S96" s="18"/>
      <c r="T96" s="42">
        <f>SUM(T88:T95)</f>
        <v>639.87</v>
      </c>
    </row>
    <row r="97" spans="1:20" ht="15.75" thickBot="1" x14ac:dyDescent="0.3">
      <c r="A97" s="91" t="str">
        <f>A71</f>
        <v>ул.Сосновая д.11</v>
      </c>
      <c r="B97" s="91"/>
      <c r="C97" s="91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</row>
    <row r="98" spans="1:20" customFormat="1" ht="16.5" thickBot="1" x14ac:dyDescent="0.3">
      <c r="A98" s="86" t="s">
        <v>0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8"/>
    </row>
    <row r="99" spans="1:20" customFormat="1" ht="33.75" customHeight="1" thickBot="1" x14ac:dyDescent="0.3">
      <c r="A99" s="73"/>
      <c r="B99" s="92" t="s">
        <v>50</v>
      </c>
      <c r="C99" s="93"/>
      <c r="D99" s="93"/>
      <c r="E99" s="93"/>
      <c r="F99" s="93"/>
      <c r="G99" s="93"/>
      <c r="H99" s="94"/>
      <c r="I99" s="95" t="s">
        <v>68</v>
      </c>
      <c r="J99" s="96"/>
      <c r="K99" s="96"/>
      <c r="L99" s="96"/>
      <c r="M99" s="96"/>
      <c r="N99" s="96"/>
      <c r="O99" s="97" t="s">
        <v>69</v>
      </c>
      <c r="P99" s="98"/>
      <c r="Q99" s="98"/>
      <c r="R99" s="98"/>
      <c r="S99" s="98"/>
      <c r="T99" s="99"/>
    </row>
    <row r="100" spans="1:20" customFormat="1" ht="15.75" thickBot="1" x14ac:dyDescent="0.3">
      <c r="A100" s="74" t="s">
        <v>1</v>
      </c>
      <c r="B100" s="89" t="s">
        <v>2</v>
      </c>
      <c r="C100" s="89"/>
      <c r="D100" s="89"/>
      <c r="E100" s="89"/>
      <c r="F100" s="89"/>
      <c r="G100" s="75" t="s">
        <v>3</v>
      </c>
      <c r="H100" s="76" t="s">
        <v>4</v>
      </c>
      <c r="I100" s="90" t="s">
        <v>2</v>
      </c>
      <c r="J100" s="90"/>
      <c r="K100" s="90"/>
      <c r="L100" s="90"/>
      <c r="M100" s="90"/>
      <c r="N100" s="77" t="s">
        <v>4</v>
      </c>
      <c r="O100" s="85" t="s">
        <v>2</v>
      </c>
      <c r="P100" s="85"/>
      <c r="Q100" s="85"/>
      <c r="R100" s="85"/>
      <c r="S100" s="85"/>
      <c r="T100" s="78" t="s">
        <v>4</v>
      </c>
    </row>
    <row r="101" spans="1:20" ht="14.25" customHeight="1" x14ac:dyDescent="0.25">
      <c r="A101" s="4" t="s">
        <v>23</v>
      </c>
      <c r="B101" s="5" t="s">
        <v>44</v>
      </c>
      <c r="C101" s="6"/>
      <c r="D101" s="6"/>
      <c r="E101" s="6"/>
      <c r="F101" s="6"/>
      <c r="G101" s="8"/>
      <c r="H101" s="33">
        <v>383.81</v>
      </c>
      <c r="I101" s="66" t="s">
        <v>79</v>
      </c>
      <c r="J101" s="67"/>
      <c r="K101" s="67"/>
      <c r="L101" s="67"/>
      <c r="M101" s="67"/>
      <c r="N101" s="68">
        <v>2739.65</v>
      </c>
      <c r="O101" s="35" t="s">
        <v>66</v>
      </c>
      <c r="P101" s="36"/>
      <c r="Q101" s="36"/>
      <c r="R101" s="36"/>
      <c r="S101" s="63"/>
      <c r="T101" s="62">
        <v>186.15</v>
      </c>
    </row>
    <row r="102" spans="1:20" ht="14.25" customHeight="1" thickBot="1" x14ac:dyDescent="0.3">
      <c r="A102" s="32" t="s">
        <v>70</v>
      </c>
      <c r="B102" s="5"/>
      <c r="C102" s="6"/>
      <c r="D102" s="6"/>
      <c r="E102" s="7"/>
      <c r="F102" s="7"/>
      <c r="G102" s="8"/>
      <c r="H102" s="33"/>
      <c r="I102" s="69" t="s">
        <v>80</v>
      </c>
      <c r="J102" s="70"/>
      <c r="K102" s="70"/>
      <c r="L102" s="70"/>
      <c r="M102" s="70"/>
      <c r="N102" s="71">
        <v>120</v>
      </c>
      <c r="O102" s="37"/>
      <c r="P102" s="23"/>
      <c r="Q102" s="23"/>
      <c r="R102" s="23"/>
      <c r="S102" s="23"/>
      <c r="T102" s="46"/>
    </row>
    <row r="103" spans="1:20" ht="14.25" customHeight="1" x14ac:dyDescent="0.25">
      <c r="A103" s="9"/>
      <c r="B103" s="5"/>
      <c r="C103" s="6"/>
      <c r="D103" s="6"/>
      <c r="E103" s="6"/>
      <c r="F103" s="6"/>
      <c r="G103" s="8"/>
      <c r="H103" s="33"/>
      <c r="I103" s="35" t="s">
        <v>57</v>
      </c>
      <c r="J103" s="36"/>
      <c r="K103" s="36"/>
      <c r="L103" s="36"/>
      <c r="M103" s="63"/>
      <c r="N103" s="64">
        <v>554.45000000000005</v>
      </c>
      <c r="O103" s="37"/>
      <c r="P103" s="23"/>
      <c r="Q103" s="23"/>
      <c r="R103" s="23"/>
      <c r="S103" s="23"/>
      <c r="T103" s="47"/>
    </row>
    <row r="104" spans="1:20" ht="14.25" customHeight="1" x14ac:dyDescent="0.25">
      <c r="A104" s="9"/>
      <c r="B104" s="5"/>
      <c r="C104" s="6"/>
      <c r="D104" s="6"/>
      <c r="E104" s="6"/>
      <c r="F104" s="6"/>
      <c r="G104" s="8"/>
      <c r="H104" s="33"/>
      <c r="I104" s="51" t="s">
        <v>62</v>
      </c>
      <c r="J104" s="22"/>
      <c r="K104" s="22"/>
      <c r="L104" s="22"/>
      <c r="M104" s="22"/>
      <c r="N104" s="56">
        <v>955.08</v>
      </c>
      <c r="O104" s="37"/>
      <c r="P104" s="23"/>
      <c r="Q104" s="23"/>
      <c r="R104" s="23"/>
      <c r="S104" s="23"/>
      <c r="T104" s="65"/>
    </row>
    <row r="105" spans="1:20" ht="14.25" customHeight="1" thickBot="1" x14ac:dyDescent="0.3">
      <c r="A105" s="9"/>
      <c r="B105" s="5"/>
      <c r="C105" s="6"/>
      <c r="D105" s="6"/>
      <c r="E105" s="6"/>
      <c r="F105" s="6"/>
      <c r="G105" s="8"/>
      <c r="H105" s="33"/>
      <c r="I105" s="51" t="s">
        <v>78</v>
      </c>
      <c r="J105" s="22"/>
      <c r="K105" s="22"/>
      <c r="L105" s="22"/>
      <c r="M105" s="22"/>
      <c r="N105" s="57">
        <v>964.86</v>
      </c>
      <c r="O105" s="39"/>
      <c r="P105" s="6"/>
      <c r="Q105" s="6"/>
      <c r="R105" s="6"/>
      <c r="S105" s="10"/>
      <c r="T105" s="53"/>
    </row>
    <row r="106" spans="1:20" ht="15.75" thickBot="1" x14ac:dyDescent="0.3">
      <c r="A106" s="13"/>
      <c r="B106" s="14"/>
      <c r="C106" s="15"/>
      <c r="D106" s="15"/>
      <c r="E106" s="15"/>
      <c r="F106" s="20"/>
      <c r="G106" s="14"/>
      <c r="H106" s="34">
        <f>SUM(H101:H105)</f>
        <v>383.81</v>
      </c>
      <c r="I106" s="41"/>
      <c r="J106" s="17"/>
      <c r="K106" s="17"/>
      <c r="L106" s="17"/>
      <c r="M106" s="18"/>
      <c r="N106" s="42">
        <f>SUM(N101:N105)</f>
        <v>5334.04</v>
      </c>
      <c r="O106" s="41"/>
      <c r="P106" s="17"/>
      <c r="Q106" s="17"/>
      <c r="R106" s="17"/>
      <c r="S106" s="18"/>
      <c r="T106" s="42">
        <f>SUM(T101:T105)</f>
        <v>186.15</v>
      </c>
    </row>
    <row r="107" spans="1:20" x14ac:dyDescent="0.25">
      <c r="E107" s="102" t="s">
        <v>8</v>
      </c>
      <c r="F107" s="102"/>
      <c r="G107" s="102"/>
      <c r="H107" s="27">
        <f>H106+H96+H83+H70+H57+H45+H33+H20+H10</f>
        <v>22491.99</v>
      </c>
      <c r="K107" s="103" t="s">
        <v>8</v>
      </c>
      <c r="L107" s="103"/>
      <c r="M107" s="103"/>
      <c r="N107" s="61">
        <f>N106+N96+N83+N70+N57+N45+N33+N20+N10</f>
        <v>75420.160000000003</v>
      </c>
      <c r="Q107" s="103" t="s">
        <v>8</v>
      </c>
      <c r="R107" s="103"/>
      <c r="S107" s="103"/>
      <c r="T107" s="61">
        <f>T106+T96+T83+T70+T57+T45+T33+T20+T10</f>
        <v>21710.579999999998</v>
      </c>
    </row>
    <row r="108" spans="1:20" x14ac:dyDescent="0.25">
      <c r="E108" s="100" t="s">
        <v>46</v>
      </c>
      <c r="F108" s="100"/>
      <c r="G108" s="100"/>
      <c r="H108" s="27">
        <f>H107*0.18</f>
        <v>4048.5581999999999</v>
      </c>
      <c r="K108" s="100" t="s">
        <v>46</v>
      </c>
      <c r="L108" s="100"/>
      <c r="M108" s="100"/>
      <c r="N108" s="27">
        <f>N107*0.18</f>
        <v>13575.6288</v>
      </c>
      <c r="Q108" s="100" t="s">
        <v>46</v>
      </c>
      <c r="R108" s="100"/>
      <c r="S108" s="100"/>
      <c r="T108" s="27">
        <f>T107*0.18</f>
        <v>3907.9043999999994</v>
      </c>
    </row>
    <row r="109" spans="1:20" x14ac:dyDescent="0.25">
      <c r="E109" s="100" t="s">
        <v>47</v>
      </c>
      <c r="F109" s="100"/>
      <c r="G109" s="100"/>
      <c r="H109" s="27">
        <f>H107*1.18</f>
        <v>26540.548200000001</v>
      </c>
      <c r="K109" s="100" t="s">
        <v>47</v>
      </c>
      <c r="L109" s="100"/>
      <c r="M109" s="100"/>
      <c r="N109" s="27">
        <f>N107*1.18</f>
        <v>88995.788799999995</v>
      </c>
      <c r="Q109" s="100" t="s">
        <v>47</v>
      </c>
      <c r="R109" s="100"/>
      <c r="S109" s="100"/>
      <c r="T109" s="27">
        <f>T107*1.18</f>
        <v>25618.484399999998</v>
      </c>
    </row>
    <row r="113" spans="1:11" x14ac:dyDescent="0.25">
      <c r="A113" s="101" t="s">
        <v>5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 x14ac:dyDescent="0.25">
      <c r="A114" s="101" t="s">
        <v>9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 x14ac:dyDescent="0.25">
      <c r="A115" s="101" t="s">
        <v>48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x14ac:dyDescent="0.25">
      <c r="A116" s="101" t="s">
        <v>54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1" x14ac:dyDescent="0.25">
      <c r="B117" s="28"/>
      <c r="C117" s="28"/>
      <c r="D117" s="28"/>
      <c r="E117" s="28"/>
      <c r="F117" s="28"/>
      <c r="G117" s="29"/>
      <c r="H117" s="29"/>
    </row>
    <row r="118" spans="1:11" ht="15" customHeight="1" x14ac:dyDescent="0.25">
      <c r="B118" s="113" t="s">
        <v>6</v>
      </c>
      <c r="C118" s="113"/>
      <c r="D118" s="114" t="s">
        <v>7</v>
      </c>
      <c r="E118" s="114"/>
      <c r="F118" s="114" t="s">
        <v>49</v>
      </c>
      <c r="G118" s="114"/>
      <c r="H118" s="115" t="s">
        <v>10</v>
      </c>
      <c r="I118" s="115"/>
      <c r="J118" s="30"/>
    </row>
    <row r="119" spans="1:11" ht="15" customHeight="1" x14ac:dyDescent="0.25">
      <c r="B119" s="113"/>
      <c r="C119" s="113"/>
      <c r="D119" s="114"/>
      <c r="E119" s="114"/>
      <c r="F119" s="114"/>
      <c r="G119" s="114"/>
      <c r="H119" s="115"/>
      <c r="I119" s="115"/>
      <c r="J119" s="30"/>
    </row>
    <row r="120" spans="1:11" ht="38.25" customHeight="1" x14ac:dyDescent="0.25">
      <c r="A120" s="79"/>
      <c r="B120" s="116">
        <v>144325.21</v>
      </c>
      <c r="C120" s="117"/>
      <c r="D120" s="117">
        <v>120242.98</v>
      </c>
      <c r="E120" s="117"/>
      <c r="F120" s="117">
        <v>115536.34</v>
      </c>
      <c r="G120" s="117"/>
      <c r="H120" s="117">
        <f>D120-F120</f>
        <v>4706.6399999999994</v>
      </c>
      <c r="I120" s="117"/>
    </row>
    <row r="122" spans="1:11" x14ac:dyDescent="0.25">
      <c r="A122" s="101" t="s">
        <v>5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 x14ac:dyDescent="0.25">
      <c r="A123" s="101" t="s">
        <v>9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x14ac:dyDescent="0.25">
      <c r="A124" s="101" t="s">
        <v>51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1:11" x14ac:dyDescent="0.25">
      <c r="A125" s="101" t="str">
        <f>A116</f>
        <v>Дома № 11  по ул.Сосновая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x14ac:dyDescent="0.25">
      <c r="B126" s="28"/>
      <c r="C126" s="28"/>
      <c r="D126" s="28"/>
      <c r="E126" s="28"/>
      <c r="F126" s="28"/>
      <c r="G126" s="29"/>
      <c r="H126" s="29"/>
    </row>
    <row r="127" spans="1:11" ht="15" customHeight="1" x14ac:dyDescent="0.25">
      <c r="B127" s="113" t="s">
        <v>6</v>
      </c>
      <c r="C127" s="113"/>
      <c r="D127" s="114" t="s">
        <v>7</v>
      </c>
      <c r="E127" s="114"/>
      <c r="F127" s="114" t="s">
        <v>49</v>
      </c>
      <c r="G127" s="114"/>
      <c r="H127" s="115" t="s">
        <v>10</v>
      </c>
      <c r="I127" s="115"/>
      <c r="J127" s="30"/>
    </row>
    <row r="128" spans="1:11" ht="20.25" customHeight="1" x14ac:dyDescent="0.25">
      <c r="B128" s="113"/>
      <c r="C128" s="113"/>
      <c r="D128" s="114"/>
      <c r="E128" s="114"/>
      <c r="F128" s="114"/>
      <c r="G128" s="114"/>
      <c r="H128" s="115"/>
      <c r="I128" s="115"/>
      <c r="J128" s="30"/>
    </row>
    <row r="129" spans="1:11" ht="38.25" customHeight="1" x14ac:dyDescent="0.25">
      <c r="A129" s="79"/>
      <c r="B129" s="116">
        <v>184190.03</v>
      </c>
      <c r="C129" s="117"/>
      <c r="D129" s="117">
        <v>164895.76</v>
      </c>
      <c r="E129" s="117"/>
      <c r="F129" s="117">
        <v>200341.15</v>
      </c>
      <c r="G129" s="117"/>
      <c r="H129" s="117">
        <f>D129-F129</f>
        <v>-35445.389999999985</v>
      </c>
      <c r="I129" s="117"/>
    </row>
    <row r="131" spans="1:11" x14ac:dyDescent="0.25">
      <c r="A131" s="101" t="s">
        <v>5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1:11" x14ac:dyDescent="0.25">
      <c r="A132" s="101" t="s">
        <v>9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1:11" x14ac:dyDescent="0.25">
      <c r="A133" s="101" t="s">
        <v>52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 x14ac:dyDescent="0.25">
      <c r="A134" s="101" t="str">
        <f>A125</f>
        <v>Дома № 11  по ул.Сосновая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 x14ac:dyDescent="0.25">
      <c r="B135" s="28"/>
      <c r="C135" s="28"/>
      <c r="D135" s="28"/>
      <c r="E135" s="28"/>
      <c r="F135" s="28"/>
      <c r="G135" s="29"/>
      <c r="H135" s="29"/>
    </row>
    <row r="136" spans="1:11" ht="15" customHeight="1" x14ac:dyDescent="0.25">
      <c r="B136" s="113" t="s">
        <v>6</v>
      </c>
      <c r="C136" s="113"/>
      <c r="D136" s="114" t="s">
        <v>7</v>
      </c>
      <c r="E136" s="114"/>
      <c r="F136" s="114" t="s">
        <v>49</v>
      </c>
      <c r="G136" s="114"/>
      <c r="H136" s="115" t="s">
        <v>10</v>
      </c>
      <c r="I136" s="115"/>
      <c r="J136" s="30"/>
    </row>
    <row r="137" spans="1:11" ht="15" customHeight="1" x14ac:dyDescent="0.25">
      <c r="B137" s="113"/>
      <c r="C137" s="113"/>
      <c r="D137" s="114"/>
      <c r="E137" s="114"/>
      <c r="F137" s="114"/>
      <c r="G137" s="114"/>
      <c r="H137" s="115"/>
      <c r="I137" s="115"/>
      <c r="J137" s="30"/>
    </row>
    <row r="138" spans="1:11" ht="38.25" customHeight="1" x14ac:dyDescent="0.25">
      <c r="A138" s="79"/>
      <c r="B138" s="116">
        <v>103488.04</v>
      </c>
      <c r="C138" s="117"/>
      <c r="D138" s="117">
        <v>86889.95</v>
      </c>
      <c r="E138" s="117"/>
      <c r="F138" s="117">
        <v>35979</v>
      </c>
      <c r="G138" s="117"/>
      <c r="H138" s="117">
        <f>D138-F138</f>
        <v>50910.95</v>
      </c>
      <c r="I138" s="117"/>
    </row>
    <row r="140" spans="1:11" ht="15.75" x14ac:dyDescent="0.25">
      <c r="B140" s="31" t="s">
        <v>67</v>
      </c>
    </row>
    <row r="142" spans="1:11" x14ac:dyDescent="0.25">
      <c r="A142" s="104" t="s">
        <v>82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1:11" x14ac:dyDescent="0.25">
      <c r="A143" s="104" t="s">
        <v>83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1:11" x14ac:dyDescent="0.25">
      <c r="A144" s="104" t="str">
        <f>A134</f>
        <v>Дома № 11  по ул.Сосновая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1:11" x14ac:dyDescent="0.25">
      <c r="A145" s="80"/>
      <c r="B145" s="81"/>
      <c r="C145" s="81"/>
      <c r="D145" s="81"/>
      <c r="E145" s="81"/>
      <c r="F145" s="81"/>
      <c r="G145" s="82"/>
      <c r="H145" s="82"/>
      <c r="I145" s="80"/>
      <c r="J145" s="80"/>
      <c r="K145" s="80"/>
    </row>
    <row r="146" spans="1:11" ht="15" customHeight="1" x14ac:dyDescent="0.25">
      <c r="A146" s="80"/>
      <c r="B146" s="105" t="s">
        <v>53</v>
      </c>
      <c r="C146" s="106"/>
      <c r="D146" s="109" t="s">
        <v>0</v>
      </c>
      <c r="E146" s="109"/>
      <c r="F146" s="109" t="s">
        <v>84</v>
      </c>
      <c r="G146" s="109"/>
      <c r="H146" s="110" t="s">
        <v>10</v>
      </c>
      <c r="I146" s="110"/>
      <c r="J146" s="83"/>
      <c r="K146" s="80"/>
    </row>
    <row r="147" spans="1:11" ht="20.25" customHeight="1" x14ac:dyDescent="0.25">
      <c r="A147" s="80"/>
      <c r="B147" s="107"/>
      <c r="C147" s="108"/>
      <c r="D147" s="109"/>
      <c r="E147" s="109"/>
      <c r="F147" s="109"/>
      <c r="G147" s="109"/>
      <c r="H147" s="110"/>
      <c r="I147" s="110"/>
      <c r="J147" s="83"/>
      <c r="K147" s="80"/>
    </row>
    <row r="148" spans="1:11" ht="38.25" customHeight="1" x14ac:dyDescent="0.25">
      <c r="A148" s="84"/>
      <c r="B148" s="111">
        <f>H138</f>
        <v>50910.95</v>
      </c>
      <c r="C148" s="112"/>
      <c r="D148" s="112">
        <f>H120</f>
        <v>4706.6399999999994</v>
      </c>
      <c r="E148" s="112"/>
      <c r="F148" s="112">
        <f>H129</f>
        <v>-35445.389999999985</v>
      </c>
      <c r="G148" s="112"/>
      <c r="H148" s="112">
        <f>B148+D148+F148</f>
        <v>20172.200000000012</v>
      </c>
      <c r="I148" s="112"/>
      <c r="J148" s="80"/>
      <c r="K148" s="80"/>
    </row>
  </sheetData>
  <mergeCells count="128">
    <mergeCell ref="B138:C138"/>
    <mergeCell ref="D138:E138"/>
    <mergeCell ref="F138:G138"/>
    <mergeCell ref="H138:I138"/>
    <mergeCell ref="B129:C129"/>
    <mergeCell ref="D129:E129"/>
    <mergeCell ref="F129:G129"/>
    <mergeCell ref="H129:I129"/>
    <mergeCell ref="B120:C120"/>
    <mergeCell ref="D120:E120"/>
    <mergeCell ref="F120:G120"/>
    <mergeCell ref="H120:I120"/>
    <mergeCell ref="A134:K134"/>
    <mergeCell ref="B136:C137"/>
    <mergeCell ref="D136:E137"/>
    <mergeCell ref="F136:G137"/>
    <mergeCell ref="H136:I137"/>
    <mergeCell ref="A59:N59"/>
    <mergeCell ref="A35:N35"/>
    <mergeCell ref="A22:N22"/>
    <mergeCell ref="A12:N12"/>
    <mergeCell ref="A2:N2"/>
    <mergeCell ref="A47:N47"/>
    <mergeCell ref="A131:K131"/>
    <mergeCell ref="A132:K132"/>
    <mergeCell ref="A133:K133"/>
    <mergeCell ref="A123:K123"/>
    <mergeCell ref="A124:K124"/>
    <mergeCell ref="A125:K125"/>
    <mergeCell ref="B127:C128"/>
    <mergeCell ref="D127:E128"/>
    <mergeCell ref="F127:G128"/>
    <mergeCell ref="H127:I128"/>
    <mergeCell ref="A122:K122"/>
    <mergeCell ref="A115:K115"/>
    <mergeCell ref="A116:K116"/>
    <mergeCell ref="B118:C119"/>
    <mergeCell ref="D118:E119"/>
    <mergeCell ref="F118:G119"/>
    <mergeCell ref="H118:I119"/>
    <mergeCell ref="A21:C21"/>
    <mergeCell ref="A142:K142"/>
    <mergeCell ref="A143:K143"/>
    <mergeCell ref="A144:K144"/>
    <mergeCell ref="B146:C147"/>
    <mergeCell ref="D146:E147"/>
    <mergeCell ref="F146:G147"/>
    <mergeCell ref="H146:I147"/>
    <mergeCell ref="B148:C148"/>
    <mergeCell ref="D148:E148"/>
    <mergeCell ref="F148:G148"/>
    <mergeCell ref="H148:I148"/>
    <mergeCell ref="E109:G109"/>
    <mergeCell ref="K109:M109"/>
    <mergeCell ref="Q109:S109"/>
    <mergeCell ref="A113:K113"/>
    <mergeCell ref="A114:K114"/>
    <mergeCell ref="E107:G107"/>
    <mergeCell ref="K107:M107"/>
    <mergeCell ref="Q107:S107"/>
    <mergeCell ref="E108:G108"/>
    <mergeCell ref="K108:M108"/>
    <mergeCell ref="Q108:S108"/>
    <mergeCell ref="A1:C1"/>
    <mergeCell ref="B3:H3"/>
    <mergeCell ref="I3:N3"/>
    <mergeCell ref="B4:F4"/>
    <mergeCell ref="I4:M4"/>
    <mergeCell ref="O3:T3"/>
    <mergeCell ref="O4:S4"/>
    <mergeCell ref="O13:T13"/>
    <mergeCell ref="O14:S14"/>
    <mergeCell ref="A11:C11"/>
    <mergeCell ref="B13:H13"/>
    <mergeCell ref="I13:N13"/>
    <mergeCell ref="B14:F14"/>
    <mergeCell ref="I14:M14"/>
    <mergeCell ref="I37:M37"/>
    <mergeCell ref="I23:N23"/>
    <mergeCell ref="B24:F24"/>
    <mergeCell ref="I24:M24"/>
    <mergeCell ref="B49:F49"/>
    <mergeCell ref="I49:M49"/>
    <mergeCell ref="O49:S49"/>
    <mergeCell ref="A58:C58"/>
    <mergeCell ref="B60:H60"/>
    <mergeCell ref="I60:N60"/>
    <mergeCell ref="O60:T60"/>
    <mergeCell ref="B23:H23"/>
    <mergeCell ref="O23:T23"/>
    <mergeCell ref="O24:S24"/>
    <mergeCell ref="A34:C34"/>
    <mergeCell ref="B36:H36"/>
    <mergeCell ref="I36:N36"/>
    <mergeCell ref="O36:T36"/>
    <mergeCell ref="O37:S37"/>
    <mergeCell ref="A46:C46"/>
    <mergeCell ref="B48:H48"/>
    <mergeCell ref="I48:N48"/>
    <mergeCell ref="O48:T48"/>
    <mergeCell ref="B37:F37"/>
    <mergeCell ref="B100:F100"/>
    <mergeCell ref="I100:M100"/>
    <mergeCell ref="O100:S100"/>
    <mergeCell ref="A97:C97"/>
    <mergeCell ref="B99:H99"/>
    <mergeCell ref="I99:N99"/>
    <mergeCell ref="O99:T99"/>
    <mergeCell ref="B74:F74"/>
    <mergeCell ref="I74:M74"/>
    <mergeCell ref="O74:S74"/>
    <mergeCell ref="A84:C84"/>
    <mergeCell ref="B86:H86"/>
    <mergeCell ref="I86:N86"/>
    <mergeCell ref="O86:T86"/>
    <mergeCell ref="B87:F87"/>
    <mergeCell ref="I87:M87"/>
    <mergeCell ref="O87:S87"/>
    <mergeCell ref="A98:N98"/>
    <mergeCell ref="A85:N85"/>
    <mergeCell ref="B61:F61"/>
    <mergeCell ref="I61:M61"/>
    <mergeCell ref="O61:S61"/>
    <mergeCell ref="A71:C71"/>
    <mergeCell ref="B73:H73"/>
    <mergeCell ref="I73:N73"/>
    <mergeCell ref="O73:T73"/>
    <mergeCell ref="A72:N72"/>
  </mergeCells>
  <phoneticPr fontId="5" type="noConversion"/>
  <pageMargins left="0.55118110236220474" right="0.55118110236220474" top="0.59055118110236227" bottom="0.59055118110236227" header="0.51181102362204722" footer="0.51181102362204722"/>
  <pageSetup paperSize="9" scale="67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 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2014-04-04T07:39:51Z</cp:lastPrinted>
  <dcterms:created xsi:type="dcterms:W3CDTF">2013-02-05T05:42:12Z</dcterms:created>
  <dcterms:modified xsi:type="dcterms:W3CDTF">2014-04-04T07:40:10Z</dcterms:modified>
</cp:coreProperties>
</file>