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Ленина 16" sheetId="2" r:id="rId1"/>
  </sheets>
  <calcPr calcId="145621"/>
</workbook>
</file>

<file path=xl/calcChain.xml><?xml version="1.0" encoding="utf-8"?>
<calcChain xmlns="http://schemas.openxmlformats.org/spreadsheetml/2006/main">
  <c r="H171" i="2" l="1"/>
  <c r="F171" i="2"/>
  <c r="D171" i="2"/>
  <c r="B171" i="2"/>
  <c r="A166" i="2"/>
  <c r="H161" i="2"/>
  <c r="H150" i="2"/>
  <c r="H141" i="2"/>
  <c r="N10" i="2" l="1"/>
  <c r="N23" i="2"/>
  <c r="N34" i="2"/>
  <c r="N44" i="2"/>
  <c r="N54" i="2"/>
  <c r="N66" i="2"/>
  <c r="N74" i="2"/>
  <c r="N88" i="2"/>
  <c r="N119" i="2"/>
  <c r="N127" i="2"/>
  <c r="N110" i="2" l="1"/>
  <c r="H110" i="2"/>
  <c r="N99" i="2"/>
  <c r="H99" i="2"/>
  <c r="H88" i="2"/>
  <c r="H66" i="2"/>
  <c r="H54" i="2"/>
  <c r="T44" i="2"/>
  <c r="H44" i="2"/>
  <c r="T34" i="2"/>
  <c r="H34" i="2"/>
  <c r="T23" i="2"/>
  <c r="H23" i="2"/>
  <c r="T10" i="2"/>
  <c r="H10" i="2"/>
  <c r="A146" i="2" l="1"/>
  <c r="A157" i="2" s="1"/>
  <c r="A35" i="2" l="1"/>
  <c r="A45" i="2" s="1"/>
  <c r="A55" i="2" s="1"/>
  <c r="A67" i="2" s="1"/>
  <c r="A75" i="2" s="1"/>
  <c r="A89" i="2" s="1"/>
  <c r="A100" i="2" s="1"/>
  <c r="A111" i="2" s="1"/>
  <c r="A120" i="2" s="1"/>
  <c r="T127" i="2"/>
  <c r="H127" i="2"/>
  <c r="T119" i="2"/>
  <c r="H119" i="2"/>
  <c r="T110" i="2"/>
  <c r="T99" i="2"/>
  <c r="T88" i="2"/>
  <c r="T74" i="2"/>
  <c r="H74" i="2"/>
  <c r="T66" i="2"/>
  <c r="T54" i="2"/>
  <c r="A24" i="2"/>
  <c r="A11" i="2"/>
  <c r="H128" i="2" l="1"/>
  <c r="H130" i="2" s="1"/>
  <c r="N128" i="2"/>
  <c r="N130" i="2" s="1"/>
  <c r="T128" i="2"/>
  <c r="T129" i="2" s="1"/>
  <c r="H129" i="2"/>
  <c r="T130" i="2" l="1"/>
  <c r="N129" i="2"/>
</calcChain>
</file>

<file path=xl/sharedStrings.xml><?xml version="1.0" encoding="utf-8"?>
<sst xmlns="http://schemas.openxmlformats.org/spreadsheetml/2006/main" count="279" uniqueCount="86">
  <si>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</si>
  <si>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</si>
  <si>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</si>
  <si>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</si>
  <si>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</si>
  <si>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</si>
  <si>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</si>
  <si>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</si>
  <si>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</si>
  <si>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</si>
  <si>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</si>
  <si>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пр.Ленина д.16</t>
  </si>
  <si>
    <t>замена проводки с установкой светильников</t>
  </si>
  <si>
    <t>февраль</t>
  </si>
  <si>
    <t>март</t>
  </si>
  <si>
    <t>осмотр верхнего розлива</t>
  </si>
  <si>
    <t>очистка кровли от снега и наледи</t>
  </si>
  <si>
    <t>восстановление освещения</t>
  </si>
  <si>
    <t>ремонт эл.щита</t>
  </si>
  <si>
    <t>изготовление, привоз лестницы (чердак)</t>
  </si>
  <si>
    <t>апрель</t>
  </si>
  <si>
    <t>ревизия эл.щита</t>
  </si>
  <si>
    <t>ремонт смывного бачка</t>
  </si>
  <si>
    <t>обследование канализации</t>
  </si>
  <si>
    <t>прочистка кагнализации</t>
  </si>
  <si>
    <t>осмотр и устранение течи</t>
  </si>
  <si>
    <t>обследование течи</t>
  </si>
  <si>
    <t>уборка придомовой территории трактором</t>
  </si>
  <si>
    <t>май</t>
  </si>
  <si>
    <t>июнь</t>
  </si>
  <si>
    <t>монтаж таблички указателя</t>
  </si>
  <si>
    <t>восстановление теплоснабжения</t>
  </si>
  <si>
    <t>ремонт крана (ввод ХВС)</t>
  </si>
  <si>
    <t>ремонт ХВС (под полом)</t>
  </si>
  <si>
    <t>обследование в/течи</t>
  </si>
  <si>
    <t>герметизация ендов, устранение протечки</t>
  </si>
  <si>
    <t>уборка от снега кровли дома и козырьков подъездов</t>
  </si>
  <si>
    <t>прочистка канализации</t>
  </si>
  <si>
    <t>июль</t>
  </si>
  <si>
    <t>август</t>
  </si>
  <si>
    <t>сентябрь</t>
  </si>
  <si>
    <t>октябрь</t>
  </si>
  <si>
    <t>ноябрь</t>
  </si>
  <si>
    <t>декабрь</t>
  </si>
  <si>
    <t>устранение течи к/стояка</t>
  </si>
  <si>
    <t>замена радиатора</t>
  </si>
  <si>
    <t>установка радиатора</t>
  </si>
  <si>
    <t>погрузка травы</t>
  </si>
  <si>
    <t>прочистка унитаза</t>
  </si>
  <si>
    <t>промывка радиаторов, демонтаж</t>
  </si>
  <si>
    <t>установка радиаторов, замена участка</t>
  </si>
  <si>
    <t>розлива</t>
  </si>
  <si>
    <t>промывка радиатора</t>
  </si>
  <si>
    <t>установка светильников</t>
  </si>
  <si>
    <t>погрузка листвы</t>
  </si>
  <si>
    <t>устранение течи в/стояка</t>
  </si>
  <si>
    <t>устранение течи теплового стояка</t>
  </si>
  <si>
    <t>замена задвижки, устранение течи под полом</t>
  </si>
  <si>
    <t>ремонт проводки</t>
  </si>
  <si>
    <t>25м</t>
  </si>
  <si>
    <t>установка выключателей</t>
  </si>
  <si>
    <t>сбор веток и листвы по городу</t>
  </si>
  <si>
    <t>вскрытие пола для производства работ</t>
  </si>
  <si>
    <t>устранение течи</t>
  </si>
  <si>
    <t>устранение течи радиатора</t>
  </si>
  <si>
    <t>вскрытие и закрытие пола для пр-ва работ</t>
  </si>
  <si>
    <t>восстановление освещения, замена ламп</t>
  </si>
  <si>
    <t>НДС:</t>
  </si>
  <si>
    <t>ВСЕГО:</t>
  </si>
  <si>
    <t>выполнение</t>
  </si>
  <si>
    <t>ремонт конструктивных элементов жилого дома</t>
  </si>
  <si>
    <t>капитальный ремонт</t>
  </si>
  <si>
    <t>Дома № 16  по пр.Ленина</t>
  </si>
  <si>
    <t>устранение течи радиатора в соединении</t>
  </si>
  <si>
    <t>по текущему  ремонту  за 2013 год</t>
  </si>
  <si>
    <t>по содержанию жилья за 2013 год</t>
  </si>
  <si>
    <t>по капитальному   ремонту за 2013 год</t>
  </si>
  <si>
    <t>поступление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</si>
  <si>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</si>
  <si>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</si>
  <si>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</si>
  <si>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снятие показаний эл.энергии с эл.счетчиков</t>
  </si>
  <si>
    <t>остаток (+) /перерасход(-) на 01.01.2013</t>
  </si>
  <si>
    <t xml:space="preserve">Итоговая ведомость </t>
  </si>
  <si>
    <t>по остаткам (+) и перерасходу (-) средств за 2013 год</t>
  </si>
  <si>
    <t>содержание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</si>
</sst>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 Cyr"/>
      <charset val="204"/>
    </font>
    <font>
      <b/>
      <sz val="11"/>
      <color indexed="10"/>
      <name val="Arial Cyr"/>
      <charset val="204"/>
    </font>
    <font>
      <b/>
      <sz val="11"/>
      <color theme="1"/>
      <name val="Arial Cyr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5" fillId="0" borderId="3" xfId="1" applyFont="1" applyFill="1" applyBorder="1"/>
    <xf numFmtId="0" fontId="5" fillId="0" borderId="37" xfId="1" applyFont="1" applyFill="1" applyBorder="1"/>
    <xf numFmtId="0" fontId="6" fillId="0" borderId="0" xfId="1" applyFont="1" applyFill="1" applyAlignment="1"/>
    <xf numFmtId="0" fontId="6" fillId="0" borderId="6" xfId="1" applyFont="1" applyFill="1" applyBorder="1" applyAlignment="1"/>
    <xf numFmtId="0" fontId="7" fillId="0" borderId="0" xfId="0" applyFont="1" applyFill="1"/>
    <xf numFmtId="0" fontId="8" fillId="0" borderId="12" xfId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2" fontId="5" fillId="0" borderId="13" xfId="1" applyNumberFormat="1" applyFont="1" applyFill="1" applyBorder="1"/>
    <xf numFmtId="2" fontId="5" fillId="0" borderId="2" xfId="1" applyNumberFormat="1" applyFont="1" applyFill="1" applyBorder="1"/>
    <xf numFmtId="0" fontId="5" fillId="0" borderId="14" xfId="1" applyFont="1" applyFill="1" applyBorder="1"/>
    <xf numFmtId="0" fontId="5" fillId="0" borderId="12" xfId="1" applyFont="1" applyFill="1" applyBorder="1"/>
    <xf numFmtId="0" fontId="6" fillId="0" borderId="3" xfId="1" applyFont="1" applyFill="1" applyBorder="1"/>
    <xf numFmtId="0" fontId="6" fillId="0" borderId="16" xfId="1" applyFont="1" applyFill="1" applyBorder="1"/>
    <xf numFmtId="0" fontId="6" fillId="0" borderId="17" xfId="1" applyFont="1" applyFill="1" applyBorder="1"/>
    <xf numFmtId="0" fontId="5" fillId="0" borderId="8" xfId="1" applyFont="1" applyFill="1" applyBorder="1"/>
    <xf numFmtId="0" fontId="5" fillId="0" borderId="18" xfId="1" applyFont="1" applyFill="1" applyBorder="1"/>
    <xf numFmtId="0" fontId="5" fillId="0" borderId="19" xfId="1" applyFont="1" applyFill="1" applyBorder="1"/>
    <xf numFmtId="0" fontId="5" fillId="0" borderId="20" xfId="1" applyFont="1" applyFill="1" applyBorder="1"/>
    <xf numFmtId="2" fontId="6" fillId="0" borderId="21" xfId="1" applyNumberFormat="1" applyFont="1" applyFill="1" applyBorder="1"/>
    <xf numFmtId="0" fontId="6" fillId="0" borderId="22" xfId="1" applyFont="1" applyFill="1" applyBorder="1"/>
    <xf numFmtId="0" fontId="6" fillId="0" borderId="6" xfId="1" applyFont="1" applyFill="1" applyBorder="1"/>
    <xf numFmtId="0" fontId="6" fillId="0" borderId="23" xfId="1" applyFont="1" applyFill="1" applyBorder="1"/>
    <xf numFmtId="2" fontId="6" fillId="0" borderId="24" xfId="1" applyNumberFormat="1" applyFont="1" applyFill="1" applyBorder="1"/>
    <xf numFmtId="0" fontId="6" fillId="0" borderId="25" xfId="1" applyFont="1" applyFill="1" applyBorder="1" applyAlignment="1"/>
    <xf numFmtId="0" fontId="5" fillId="0" borderId="29" xfId="1" applyFont="1" applyFill="1" applyBorder="1"/>
    <xf numFmtId="0" fontId="5" fillId="0" borderId="30" xfId="1" applyFont="1" applyFill="1" applyBorder="1"/>
    <xf numFmtId="0" fontId="6" fillId="0" borderId="31" xfId="1" applyFont="1" applyFill="1" applyBorder="1"/>
    <xf numFmtId="0" fontId="6" fillId="0" borderId="26" xfId="1" applyFont="1" applyFill="1" applyBorder="1"/>
    <xf numFmtId="0" fontId="6" fillId="0" borderId="27" xfId="1" applyFont="1" applyFill="1" applyBorder="1"/>
    <xf numFmtId="2" fontId="6" fillId="0" borderId="28" xfId="1" applyNumberFormat="1" applyFont="1" applyFill="1" applyBorder="1"/>
    <xf numFmtId="2" fontId="5" fillId="0" borderId="32" xfId="1" applyNumberFormat="1" applyFont="1" applyFill="1" applyBorder="1"/>
    <xf numFmtId="0" fontId="6" fillId="0" borderId="33" xfId="1" applyFont="1" applyFill="1" applyBorder="1"/>
    <xf numFmtId="0" fontId="6" fillId="0" borderId="19" xfId="1" applyFont="1" applyFill="1" applyBorder="1"/>
    <xf numFmtId="0" fontId="6" fillId="0" borderId="34" xfId="1" applyFont="1" applyFill="1" applyBorder="1"/>
    <xf numFmtId="2" fontId="5" fillId="0" borderId="0" xfId="1" applyNumberFormat="1" applyFont="1" applyFill="1" applyBorder="1" applyAlignment="1">
      <alignment horizontal="right"/>
    </xf>
    <xf numFmtId="2" fontId="5" fillId="0" borderId="1" xfId="1" applyNumberFormat="1" applyFont="1" applyFill="1" applyBorder="1"/>
    <xf numFmtId="0" fontId="5" fillId="0" borderId="36" xfId="1" applyFont="1" applyFill="1" applyBorder="1"/>
    <xf numFmtId="0" fontId="5" fillId="0" borderId="40" xfId="1" applyFont="1" applyFill="1" applyBorder="1"/>
    <xf numFmtId="0" fontId="5" fillId="0" borderId="43" xfId="1" applyFont="1" applyFill="1" applyBorder="1"/>
    <xf numFmtId="2" fontId="5" fillId="0" borderId="5" xfId="1" applyNumberFormat="1" applyFont="1" applyFill="1" applyBorder="1"/>
    <xf numFmtId="2" fontId="5" fillId="0" borderId="44" xfId="1" applyNumberFormat="1" applyFont="1" applyFill="1" applyBorder="1"/>
    <xf numFmtId="0" fontId="6" fillId="0" borderId="0" xfId="1" applyFont="1" applyFill="1" applyBorder="1"/>
    <xf numFmtId="2" fontId="5" fillId="0" borderId="35" xfId="1" applyNumberFormat="1" applyFont="1" applyFill="1" applyBorder="1"/>
    <xf numFmtId="2" fontId="6" fillId="0" borderId="42" xfId="1" applyNumberFormat="1" applyFont="1" applyFill="1" applyBorder="1"/>
    <xf numFmtId="0" fontId="6" fillId="0" borderId="38" xfId="1" applyFont="1" applyFill="1" applyBorder="1"/>
    <xf numFmtId="2" fontId="6" fillId="0" borderId="45" xfId="1" applyNumberFormat="1" applyFont="1" applyFill="1" applyBorder="1"/>
    <xf numFmtId="2" fontId="5" fillId="0" borderId="0" xfId="1" applyNumberFormat="1" applyFont="1" applyFill="1" applyBorder="1"/>
    <xf numFmtId="0" fontId="7" fillId="0" borderId="0" xfId="0" applyFont="1"/>
    <xf numFmtId="2" fontId="9" fillId="0" borderId="4" xfId="0" applyNumberFormat="1" applyFont="1" applyBorder="1"/>
    <xf numFmtId="0" fontId="7" fillId="0" borderId="0" xfId="0" applyFont="1" applyBorder="1" applyAlignment="1"/>
    <xf numFmtId="0" fontId="9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2" borderId="7" xfId="1" applyFont="1" applyFill="1" applyBorder="1"/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0" xfId="1" applyFont="1" applyFill="1" applyBorder="1"/>
    <xf numFmtId="0" fontId="3" fillId="2" borderId="8" xfId="1" applyFont="1" applyFill="1" applyBorder="1" applyAlignment="1">
      <alignment horizontal="center"/>
    </xf>
    <xf numFmtId="0" fontId="3" fillId="2" borderId="11" xfId="1" applyFont="1" applyFill="1" applyBorder="1"/>
    <xf numFmtId="0" fontId="6" fillId="0" borderId="14" xfId="1" applyFont="1" applyFill="1" applyBorder="1"/>
    <xf numFmtId="0" fontId="6" fillId="0" borderId="15" xfId="1" applyFont="1" applyFill="1" applyBorder="1"/>
    <xf numFmtId="2" fontId="6" fillId="0" borderId="15" xfId="1" applyNumberFormat="1" applyFont="1" applyFill="1" applyBorder="1"/>
    <xf numFmtId="0" fontId="6" fillId="0" borderId="0" xfId="0" applyFont="1" applyBorder="1" applyAlignment="1">
      <alignment horizontal="center" vertical="center"/>
    </xf>
    <xf numFmtId="2" fontId="6" fillId="0" borderId="53" xfId="1" applyNumberFormat="1" applyFont="1" applyFill="1" applyBorder="1"/>
    <xf numFmtId="2" fontId="5" fillId="0" borderId="53" xfId="1" applyNumberFormat="1" applyFont="1" applyFill="1" applyBorder="1"/>
    <xf numFmtId="0" fontId="6" fillId="0" borderId="54" xfId="1" applyFont="1" applyFill="1" applyBorder="1"/>
    <xf numFmtId="0" fontId="7" fillId="0" borderId="4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3" fillId="2" borderId="9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3" fillId="2" borderId="48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/>
    </xf>
    <xf numFmtId="0" fontId="3" fillId="2" borderId="50" xfId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center" wrapText="1"/>
    </xf>
    <xf numFmtId="0" fontId="3" fillId="2" borderId="52" xfId="1" applyFont="1" applyFill="1" applyBorder="1" applyAlignment="1">
      <alignment horizontal="center" wrapText="1"/>
    </xf>
    <xf numFmtId="0" fontId="3" fillId="2" borderId="46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center" vertical="center"/>
    </xf>
    <xf numFmtId="2" fontId="5" fillId="0" borderId="44" xfId="1" applyNumberFormat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2" borderId="47" xfId="1" applyFont="1" applyFill="1" applyBorder="1" applyAlignment="1">
      <alignment horizontal="center"/>
    </xf>
    <xf numFmtId="2" fontId="6" fillId="0" borderId="41" xfId="0" applyNumberFormat="1" applyFont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tabSelected="1" topLeftCell="A133" zoomScale="75" workbookViewId="0">
      <selection activeCell="H172" sqref="H172"/>
    </sheetView>
  </sheetViews>
  <sheetFormatPr defaultRowHeight="14.25" x14ac:dyDescent="0.2"/>
  <cols>
    <col min="1" max="1" width="17.28515625" style="5" customWidth="1"/>
    <col min="2" max="2" width="13.5703125" style="5" customWidth="1"/>
    <col min="3" max="4" width="9.140625" style="5"/>
    <col min="5" max="5" width="12.5703125" style="5" customWidth="1"/>
    <col min="6" max="6" width="7" style="5" customWidth="1"/>
    <col min="7" max="7" width="12.7109375" style="5" customWidth="1"/>
    <col min="8" max="8" width="11.140625" style="5" customWidth="1"/>
    <col min="9" max="10" width="9.140625" style="5"/>
    <col min="11" max="11" width="14.7109375" style="5" customWidth="1"/>
    <col min="12" max="12" width="10.42578125" style="5" customWidth="1"/>
    <col min="13" max="13" width="5.85546875" style="5" customWidth="1"/>
    <col min="14" max="14" width="11.28515625" style="5" customWidth="1"/>
    <col min="15" max="18" width="9.140625" style="5"/>
    <col min="19" max="19" width="17.28515625" style="5" customWidth="1"/>
    <col min="20" max="20" width="11.85546875" style="5" customWidth="1"/>
    <col min="21" max="16384" width="9.140625" style="5"/>
  </cols>
  <sheetData>
    <row r="1" spans="1:20" ht="15.75" thickBot="1" x14ac:dyDescent="0.3">
      <c r="A1" s="81" t="s">
        <v>11</v>
      </c>
      <c r="B1" s="81"/>
      <c r="C1" s="81"/>
      <c r="D1" s="3"/>
      <c r="E1" s="3"/>
      <c r="F1" s="3"/>
      <c r="G1" s="3"/>
      <c r="H1" s="3"/>
      <c r="I1" s="4"/>
      <c r="J1" s="4"/>
      <c r="K1" s="4"/>
      <c r="L1" s="4"/>
      <c r="M1" s="4"/>
      <c r="N1" s="4"/>
    </row>
    <row r="2" spans="1:20" customFormat="1" ht="16.5" thickBot="1" x14ac:dyDescent="0.3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20" customFormat="1" ht="33.75" customHeight="1" thickBot="1" x14ac:dyDescent="0.3">
      <c r="A3" s="56"/>
      <c r="B3" s="82" t="s">
        <v>70</v>
      </c>
      <c r="C3" s="83"/>
      <c r="D3" s="83"/>
      <c r="E3" s="83"/>
      <c r="F3" s="83"/>
      <c r="G3" s="83"/>
      <c r="H3" s="84"/>
      <c r="I3" s="85" t="s">
        <v>78</v>
      </c>
      <c r="J3" s="86"/>
      <c r="K3" s="86"/>
      <c r="L3" s="86"/>
      <c r="M3" s="86"/>
      <c r="N3" s="86"/>
      <c r="O3" s="87" t="s">
        <v>79</v>
      </c>
      <c r="P3" s="88"/>
      <c r="Q3" s="88"/>
      <c r="R3" s="88"/>
      <c r="S3" s="88"/>
      <c r="T3" s="89"/>
    </row>
    <row r="4" spans="1:20" customFormat="1" ht="15.75" thickBot="1" x14ac:dyDescent="0.3">
      <c r="A4" s="57" t="s">
        <v>1</v>
      </c>
      <c r="B4" s="78" t="s">
        <v>2</v>
      </c>
      <c r="C4" s="78"/>
      <c r="D4" s="78"/>
      <c r="E4" s="78"/>
      <c r="F4" s="78"/>
      <c r="G4" s="58" t="s">
        <v>3</v>
      </c>
      <c r="H4" s="59" t="s">
        <v>4</v>
      </c>
      <c r="I4" s="79" t="s">
        <v>2</v>
      </c>
      <c r="J4" s="79"/>
      <c r="K4" s="79"/>
      <c r="L4" s="79"/>
      <c r="M4" s="79"/>
      <c r="N4" s="60" t="s">
        <v>4</v>
      </c>
      <c r="O4" s="80" t="s">
        <v>2</v>
      </c>
      <c r="P4" s="80"/>
      <c r="Q4" s="80"/>
      <c r="R4" s="80"/>
      <c r="S4" s="80"/>
      <c r="T4" s="62" t="s">
        <v>4</v>
      </c>
    </row>
    <row r="5" spans="1:20" ht="15" x14ac:dyDescent="0.25">
      <c r="A5" s="6" t="s">
        <v>8</v>
      </c>
      <c r="B5" s="7" t="s">
        <v>12</v>
      </c>
      <c r="C5" s="8"/>
      <c r="D5" s="8"/>
      <c r="E5" s="9"/>
      <c r="F5" s="9"/>
      <c r="G5" s="10"/>
      <c r="H5" s="11">
        <v>1490.44</v>
      </c>
      <c r="I5" s="14" t="s">
        <v>80</v>
      </c>
      <c r="J5" s="44"/>
      <c r="K5" s="44"/>
      <c r="L5" s="44"/>
      <c r="M5" s="63"/>
      <c r="N5" s="65">
        <v>1339.46</v>
      </c>
      <c r="O5" s="7" t="s">
        <v>27</v>
      </c>
      <c r="P5" s="8"/>
      <c r="Q5" s="8"/>
      <c r="R5" s="8"/>
      <c r="S5" s="12"/>
      <c r="T5" s="11">
        <v>375</v>
      </c>
    </row>
    <row r="6" spans="1:20" ht="15" x14ac:dyDescent="0.25">
      <c r="A6" s="6"/>
      <c r="B6" s="7"/>
      <c r="C6" s="8"/>
      <c r="D6" s="8"/>
      <c r="E6" s="9"/>
      <c r="F6" s="9"/>
      <c r="G6" s="10"/>
      <c r="H6" s="11"/>
      <c r="I6" s="14" t="s">
        <v>81</v>
      </c>
      <c r="J6" s="44"/>
      <c r="K6" s="44"/>
      <c r="L6" s="44"/>
      <c r="M6" s="44"/>
      <c r="N6" s="67">
        <v>120</v>
      </c>
      <c r="O6" s="7" t="s">
        <v>36</v>
      </c>
      <c r="P6" s="15"/>
      <c r="Q6" s="15"/>
      <c r="R6" s="15"/>
      <c r="S6" s="16"/>
      <c r="T6" s="11">
        <v>7091.46</v>
      </c>
    </row>
    <row r="7" spans="1:20" ht="15" x14ac:dyDescent="0.25">
      <c r="A7" s="6"/>
      <c r="B7" s="7"/>
      <c r="C7" s="8"/>
      <c r="D7" s="8"/>
      <c r="E7" s="9"/>
      <c r="F7" s="9"/>
      <c r="G7" s="10"/>
      <c r="H7" s="11"/>
      <c r="I7" s="1" t="s">
        <v>15</v>
      </c>
      <c r="J7" s="8"/>
      <c r="K7" s="8"/>
      <c r="L7" s="8"/>
      <c r="M7" s="8"/>
      <c r="N7" s="68">
        <v>411.51</v>
      </c>
      <c r="O7" s="7"/>
      <c r="P7" s="8"/>
      <c r="Q7" s="8"/>
      <c r="R7" s="8"/>
      <c r="S7" s="8"/>
      <c r="T7" s="11"/>
    </row>
    <row r="8" spans="1:20" ht="15" x14ac:dyDescent="0.25">
      <c r="A8" s="6"/>
      <c r="B8" s="7"/>
      <c r="C8" s="8"/>
      <c r="D8" s="8"/>
      <c r="E8" s="9"/>
      <c r="F8" s="9"/>
      <c r="G8" s="10"/>
      <c r="H8" s="11"/>
      <c r="I8" s="1"/>
      <c r="J8" s="8"/>
      <c r="K8" s="8"/>
      <c r="L8" s="8"/>
      <c r="M8" s="8"/>
      <c r="N8" s="68"/>
      <c r="O8" s="7"/>
      <c r="P8" s="8"/>
      <c r="Q8" s="8"/>
      <c r="R8" s="8"/>
      <c r="S8" s="8"/>
      <c r="T8" s="11"/>
    </row>
    <row r="9" spans="1:20" ht="15.75" thickBot="1" x14ac:dyDescent="0.3">
      <c r="A9" s="13"/>
      <c r="B9" s="7"/>
      <c r="C9" s="8"/>
      <c r="D9" s="8"/>
      <c r="E9" s="9"/>
      <c r="F9" s="9"/>
      <c r="G9" s="10"/>
      <c r="H9" s="11"/>
      <c r="I9" s="14"/>
      <c r="J9" s="15"/>
      <c r="K9" s="15"/>
      <c r="L9" s="15"/>
      <c r="M9" s="15"/>
      <c r="N9" s="69"/>
      <c r="O9" s="7"/>
      <c r="P9" s="15"/>
      <c r="Q9" s="15"/>
      <c r="R9" s="15"/>
      <c r="S9" s="16"/>
      <c r="T9" s="11"/>
    </row>
    <row r="10" spans="1:20" ht="15.75" thickBot="1" x14ac:dyDescent="0.3">
      <c r="A10" s="17"/>
      <c r="B10" s="18"/>
      <c r="C10" s="19"/>
      <c r="D10" s="19"/>
      <c r="E10" s="19"/>
      <c r="F10" s="20"/>
      <c r="G10" s="18"/>
      <c r="H10" s="21">
        <f>SUM(H5:H9)</f>
        <v>1490.44</v>
      </c>
      <c r="I10" s="22"/>
      <c r="J10" s="23"/>
      <c r="K10" s="23"/>
      <c r="L10" s="23"/>
      <c r="M10" s="24"/>
      <c r="N10" s="25">
        <f>SUM(N5:N9)</f>
        <v>1870.97</v>
      </c>
      <c r="O10" s="22"/>
      <c r="P10" s="23"/>
      <c r="Q10" s="23"/>
      <c r="R10" s="23"/>
      <c r="S10" s="24"/>
      <c r="T10" s="25">
        <f>SUM(T5:T9)</f>
        <v>7466.46</v>
      </c>
    </row>
    <row r="11" spans="1:20" ht="15.75" thickBot="1" x14ac:dyDescent="0.3">
      <c r="A11" s="81" t="str">
        <f>A1</f>
        <v>пр.Ленина д.16</v>
      </c>
      <c r="B11" s="81"/>
      <c r="C11" s="81"/>
      <c r="D11" s="3"/>
      <c r="E11" s="3"/>
      <c r="F11" s="3"/>
      <c r="G11" s="3"/>
      <c r="H11" s="3"/>
      <c r="I11" s="26"/>
      <c r="J11" s="26"/>
      <c r="K11" s="26"/>
      <c r="L11" s="26"/>
      <c r="M11" s="26"/>
      <c r="N11" s="26"/>
    </row>
    <row r="12" spans="1:20" customFormat="1" ht="16.5" thickBot="1" x14ac:dyDescent="0.3">
      <c r="A12" s="91" t="s">
        <v>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</row>
    <row r="13" spans="1:20" customFormat="1" ht="33.75" customHeight="1" thickBot="1" x14ac:dyDescent="0.3">
      <c r="A13" s="56"/>
      <c r="B13" s="82" t="s">
        <v>70</v>
      </c>
      <c r="C13" s="83"/>
      <c r="D13" s="83"/>
      <c r="E13" s="83"/>
      <c r="F13" s="83"/>
      <c r="G13" s="83"/>
      <c r="H13" s="84"/>
      <c r="I13" s="85" t="s">
        <v>78</v>
      </c>
      <c r="J13" s="86"/>
      <c r="K13" s="86"/>
      <c r="L13" s="86"/>
      <c r="M13" s="86"/>
      <c r="N13" s="86"/>
      <c r="O13" s="87" t="s">
        <v>79</v>
      </c>
      <c r="P13" s="88"/>
      <c r="Q13" s="88"/>
      <c r="R13" s="88"/>
      <c r="S13" s="88"/>
      <c r="T13" s="89"/>
    </row>
    <row r="14" spans="1:20" customFormat="1" ht="15.75" thickBot="1" x14ac:dyDescent="0.3">
      <c r="A14" s="57" t="s">
        <v>1</v>
      </c>
      <c r="B14" s="78" t="s">
        <v>2</v>
      </c>
      <c r="C14" s="78"/>
      <c r="D14" s="78"/>
      <c r="E14" s="78"/>
      <c r="F14" s="78"/>
      <c r="G14" s="58" t="s">
        <v>3</v>
      </c>
      <c r="H14" s="59" t="s">
        <v>4</v>
      </c>
      <c r="I14" s="79" t="s">
        <v>2</v>
      </c>
      <c r="J14" s="79"/>
      <c r="K14" s="79"/>
      <c r="L14" s="79"/>
      <c r="M14" s="79"/>
      <c r="N14" s="60" t="s">
        <v>4</v>
      </c>
      <c r="O14" s="80" t="s">
        <v>2</v>
      </c>
      <c r="P14" s="80"/>
      <c r="Q14" s="80"/>
      <c r="R14" s="80"/>
      <c r="S14" s="80"/>
      <c r="T14" s="62" t="s">
        <v>4</v>
      </c>
    </row>
    <row r="15" spans="1:20" ht="15" x14ac:dyDescent="0.25">
      <c r="A15" s="6" t="s">
        <v>13</v>
      </c>
      <c r="B15" s="7" t="s">
        <v>17</v>
      </c>
      <c r="C15" s="8"/>
      <c r="D15" s="8"/>
      <c r="E15" s="8"/>
      <c r="F15" s="8"/>
      <c r="G15" s="10"/>
      <c r="H15" s="11">
        <v>145.44999999999999</v>
      </c>
      <c r="I15" s="14" t="s">
        <v>80</v>
      </c>
      <c r="J15" s="44"/>
      <c r="K15" s="44"/>
      <c r="L15" s="44"/>
      <c r="M15" s="63"/>
      <c r="N15" s="65">
        <v>1339.46</v>
      </c>
      <c r="O15" s="7" t="s">
        <v>16</v>
      </c>
      <c r="P15" s="8"/>
      <c r="Q15" s="8"/>
      <c r="R15" s="8"/>
      <c r="S15" s="12"/>
      <c r="T15" s="11">
        <v>5561.49</v>
      </c>
    </row>
    <row r="16" spans="1:20" ht="15" x14ac:dyDescent="0.25">
      <c r="A16" s="13"/>
      <c r="B16" s="7" t="s">
        <v>17</v>
      </c>
      <c r="C16" s="8"/>
      <c r="D16" s="8"/>
      <c r="E16" s="8"/>
      <c r="F16" s="8"/>
      <c r="G16" s="10"/>
      <c r="H16" s="11">
        <v>125.83</v>
      </c>
      <c r="I16" s="14" t="s">
        <v>81</v>
      </c>
      <c r="J16" s="44"/>
      <c r="K16" s="44"/>
      <c r="L16" s="44"/>
      <c r="M16" s="44"/>
      <c r="N16" s="67">
        <v>120</v>
      </c>
      <c r="O16" s="7" t="s">
        <v>27</v>
      </c>
      <c r="P16" s="8"/>
      <c r="Q16" s="8"/>
      <c r="R16" s="8"/>
      <c r="S16" s="12"/>
      <c r="T16" s="11">
        <v>1276.79</v>
      </c>
    </row>
    <row r="17" spans="1:20" x14ac:dyDescent="0.2">
      <c r="A17" s="13"/>
      <c r="B17" s="7"/>
      <c r="C17" s="8"/>
      <c r="D17" s="8"/>
      <c r="E17" s="8"/>
      <c r="F17" s="8"/>
      <c r="G17" s="10"/>
      <c r="H17" s="11"/>
      <c r="I17" s="1" t="s">
        <v>22</v>
      </c>
      <c r="J17" s="8"/>
      <c r="K17" s="8"/>
      <c r="L17" s="8"/>
      <c r="M17" s="12"/>
      <c r="N17" s="11">
        <v>290.45999999999998</v>
      </c>
      <c r="O17" s="7" t="s">
        <v>27</v>
      </c>
      <c r="P17" s="8"/>
      <c r="Q17" s="8"/>
      <c r="R17" s="8"/>
      <c r="S17" s="12"/>
      <c r="T17" s="11">
        <v>1170.81</v>
      </c>
    </row>
    <row r="18" spans="1:20" x14ac:dyDescent="0.2">
      <c r="A18" s="13"/>
      <c r="B18" s="7"/>
      <c r="C18" s="8"/>
      <c r="D18" s="8"/>
      <c r="E18" s="8"/>
      <c r="F18" s="8"/>
      <c r="G18" s="10"/>
      <c r="H18" s="11"/>
      <c r="I18" s="1" t="s">
        <v>23</v>
      </c>
      <c r="J18" s="8"/>
      <c r="K18" s="8"/>
      <c r="L18" s="8"/>
      <c r="M18" s="12"/>
      <c r="N18" s="11">
        <v>286.83</v>
      </c>
      <c r="O18" s="7" t="s">
        <v>36</v>
      </c>
      <c r="P18" s="8"/>
      <c r="Q18" s="8"/>
      <c r="R18" s="8"/>
      <c r="S18" s="12"/>
      <c r="T18" s="11">
        <v>8584</v>
      </c>
    </row>
    <row r="19" spans="1:20" x14ac:dyDescent="0.2">
      <c r="A19" s="13"/>
      <c r="B19" s="7"/>
      <c r="C19" s="8"/>
      <c r="D19" s="8"/>
      <c r="E19" s="8"/>
      <c r="F19" s="8"/>
      <c r="G19" s="10"/>
      <c r="H19" s="11"/>
      <c r="I19" s="1" t="s">
        <v>24</v>
      </c>
      <c r="J19" s="8"/>
      <c r="K19" s="8"/>
      <c r="L19" s="8"/>
      <c r="M19" s="12"/>
      <c r="N19" s="11">
        <v>1138.31</v>
      </c>
      <c r="O19" s="7"/>
      <c r="P19" s="8"/>
      <c r="Q19" s="8"/>
      <c r="R19" s="8"/>
      <c r="S19" s="12"/>
      <c r="T19" s="11"/>
    </row>
    <row r="20" spans="1:20" x14ac:dyDescent="0.2">
      <c r="A20" s="13"/>
      <c r="B20" s="7"/>
      <c r="C20" s="8"/>
      <c r="D20" s="8"/>
      <c r="E20" s="9"/>
      <c r="F20" s="9"/>
      <c r="G20" s="10"/>
      <c r="H20" s="11"/>
      <c r="I20" s="1" t="s">
        <v>24</v>
      </c>
      <c r="J20" s="8"/>
      <c r="K20" s="8"/>
      <c r="L20" s="8"/>
      <c r="M20" s="12"/>
      <c r="N20" s="11">
        <v>1263.68</v>
      </c>
      <c r="O20" s="7"/>
      <c r="P20" s="8"/>
      <c r="Q20" s="8"/>
      <c r="R20" s="8"/>
      <c r="S20" s="12"/>
      <c r="T20" s="11"/>
    </row>
    <row r="21" spans="1:20" x14ac:dyDescent="0.2">
      <c r="A21" s="13"/>
      <c r="B21" s="7"/>
      <c r="C21" s="8"/>
      <c r="D21" s="8"/>
      <c r="E21" s="8"/>
      <c r="F21" s="8"/>
      <c r="G21" s="10"/>
      <c r="H21" s="11"/>
      <c r="I21" s="1" t="s">
        <v>25</v>
      </c>
      <c r="J21" s="8"/>
      <c r="K21" s="8"/>
      <c r="L21" s="8"/>
      <c r="M21" s="12"/>
      <c r="N21" s="11">
        <v>409.73</v>
      </c>
      <c r="O21" s="1"/>
      <c r="P21" s="8"/>
      <c r="Q21" s="8"/>
      <c r="R21" s="8"/>
      <c r="S21" s="12"/>
      <c r="T21" s="11"/>
    </row>
    <row r="22" spans="1:20" ht="15" thickBot="1" x14ac:dyDescent="0.25">
      <c r="A22" s="13"/>
      <c r="B22" s="7"/>
      <c r="C22" s="8"/>
      <c r="D22" s="8"/>
      <c r="E22" s="8"/>
      <c r="F22" s="8"/>
      <c r="G22" s="10"/>
      <c r="H22" s="11"/>
      <c r="I22" s="1" t="s">
        <v>26</v>
      </c>
      <c r="J22" s="8"/>
      <c r="K22" s="8"/>
      <c r="L22" s="8"/>
      <c r="M22" s="12"/>
      <c r="N22" s="11">
        <v>286.83</v>
      </c>
      <c r="O22" s="1"/>
      <c r="P22" s="8"/>
      <c r="Q22" s="8"/>
      <c r="R22" s="8"/>
      <c r="S22" s="12"/>
      <c r="T22" s="11"/>
    </row>
    <row r="23" spans="1:20" ht="15.75" thickBot="1" x14ac:dyDescent="0.3">
      <c r="A23" s="17"/>
      <c r="B23" s="18"/>
      <c r="C23" s="19"/>
      <c r="D23" s="19"/>
      <c r="E23" s="19"/>
      <c r="F23" s="27"/>
      <c r="G23" s="28"/>
      <c r="H23" s="21">
        <f>SUM(H15:H22)</f>
        <v>271.27999999999997</v>
      </c>
      <c r="I23" s="22"/>
      <c r="J23" s="23"/>
      <c r="K23" s="23"/>
      <c r="L23" s="23"/>
      <c r="M23" s="24"/>
      <c r="N23" s="25">
        <f>SUM(N15:N22)</f>
        <v>5135.2999999999993</v>
      </c>
      <c r="O23" s="22"/>
      <c r="P23" s="23"/>
      <c r="Q23" s="23"/>
      <c r="R23" s="23"/>
      <c r="S23" s="24"/>
      <c r="T23" s="25">
        <f>SUM(T15:T22)</f>
        <v>16593.09</v>
      </c>
    </row>
    <row r="24" spans="1:20" ht="14.25" customHeight="1" thickBot="1" x14ac:dyDescent="0.3">
      <c r="A24" s="81" t="str">
        <f>A1</f>
        <v>пр.Ленина д.16</v>
      </c>
      <c r="B24" s="81"/>
      <c r="C24" s="81"/>
      <c r="D24" s="3"/>
      <c r="E24" s="3"/>
      <c r="F24" s="3"/>
      <c r="G24" s="3"/>
      <c r="H24" s="3"/>
      <c r="I24" s="4"/>
      <c r="J24" s="4"/>
      <c r="K24" s="4"/>
      <c r="L24" s="4"/>
      <c r="M24" s="4"/>
      <c r="N24" s="4"/>
    </row>
    <row r="25" spans="1:20" customFormat="1" ht="16.5" thickBot="1" x14ac:dyDescent="0.3">
      <c r="A25" s="91" t="s">
        <v>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</row>
    <row r="26" spans="1:20" customFormat="1" ht="33.75" customHeight="1" thickBot="1" x14ac:dyDescent="0.3">
      <c r="A26" s="56"/>
      <c r="B26" s="82" t="s">
        <v>70</v>
      </c>
      <c r="C26" s="83"/>
      <c r="D26" s="83"/>
      <c r="E26" s="83"/>
      <c r="F26" s="83"/>
      <c r="G26" s="83"/>
      <c r="H26" s="84"/>
      <c r="I26" s="85" t="s">
        <v>78</v>
      </c>
      <c r="J26" s="86"/>
      <c r="K26" s="86"/>
      <c r="L26" s="86"/>
      <c r="M26" s="86"/>
      <c r="N26" s="86"/>
      <c r="O26" s="87" t="s">
        <v>79</v>
      </c>
      <c r="P26" s="88"/>
      <c r="Q26" s="88"/>
      <c r="R26" s="88"/>
      <c r="S26" s="88"/>
      <c r="T26" s="89"/>
    </row>
    <row r="27" spans="1:20" customFormat="1" ht="15.75" thickBot="1" x14ac:dyDescent="0.3">
      <c r="A27" s="57" t="s">
        <v>1</v>
      </c>
      <c r="B27" s="78" t="s">
        <v>2</v>
      </c>
      <c r="C27" s="78"/>
      <c r="D27" s="78"/>
      <c r="E27" s="78"/>
      <c r="F27" s="78"/>
      <c r="G27" s="58" t="s">
        <v>3</v>
      </c>
      <c r="H27" s="59" t="s">
        <v>4</v>
      </c>
      <c r="I27" s="79" t="s">
        <v>2</v>
      </c>
      <c r="J27" s="79"/>
      <c r="K27" s="79"/>
      <c r="L27" s="79"/>
      <c r="M27" s="79"/>
      <c r="N27" s="60" t="s">
        <v>4</v>
      </c>
      <c r="O27" s="80" t="s">
        <v>2</v>
      </c>
      <c r="P27" s="80"/>
      <c r="Q27" s="80"/>
      <c r="R27" s="80"/>
      <c r="S27" s="80"/>
      <c r="T27" s="62" t="s">
        <v>4</v>
      </c>
    </row>
    <row r="28" spans="1:20" ht="14.25" customHeight="1" x14ac:dyDescent="0.25">
      <c r="A28" s="6" t="s">
        <v>14</v>
      </c>
      <c r="B28" s="7" t="s">
        <v>18</v>
      </c>
      <c r="C28" s="8"/>
      <c r="D28" s="8"/>
      <c r="E28" s="8"/>
      <c r="F28" s="8"/>
      <c r="G28" s="10"/>
      <c r="H28" s="11">
        <v>364.54</v>
      </c>
      <c r="I28" s="14" t="s">
        <v>80</v>
      </c>
      <c r="J28" s="44"/>
      <c r="K28" s="44"/>
      <c r="L28" s="44"/>
      <c r="M28" s="63"/>
      <c r="N28" s="65">
        <v>1339.46</v>
      </c>
      <c r="O28" s="7" t="s">
        <v>16</v>
      </c>
      <c r="P28" s="8"/>
      <c r="Q28" s="8"/>
      <c r="R28" s="8"/>
      <c r="S28" s="12"/>
      <c r="T28" s="11">
        <v>2265</v>
      </c>
    </row>
    <row r="29" spans="1:20" ht="14.25" customHeight="1" x14ac:dyDescent="0.25">
      <c r="A29" s="13"/>
      <c r="B29" s="7" t="s">
        <v>19</v>
      </c>
      <c r="C29" s="8"/>
      <c r="D29" s="8"/>
      <c r="E29" s="8"/>
      <c r="F29" s="8"/>
      <c r="G29" s="10"/>
      <c r="H29" s="11">
        <v>893.3</v>
      </c>
      <c r="I29" s="14" t="s">
        <v>81</v>
      </c>
      <c r="J29" s="44"/>
      <c r="K29" s="44"/>
      <c r="L29" s="44"/>
      <c r="M29" s="44"/>
      <c r="N29" s="67">
        <v>120</v>
      </c>
      <c r="O29" s="7" t="s">
        <v>27</v>
      </c>
      <c r="P29" s="15"/>
      <c r="Q29" s="15"/>
      <c r="R29" s="15"/>
      <c r="S29" s="29"/>
      <c r="T29" s="11">
        <v>1000</v>
      </c>
    </row>
    <row r="30" spans="1:20" ht="14.25" customHeight="1" x14ac:dyDescent="0.25">
      <c r="A30" s="13"/>
      <c r="B30" s="7"/>
      <c r="C30" s="8"/>
      <c r="D30" s="8"/>
      <c r="E30" s="8"/>
      <c r="F30" s="8"/>
      <c r="G30" s="10"/>
      <c r="H30" s="11"/>
      <c r="I30" s="1" t="s">
        <v>31</v>
      </c>
      <c r="J30" s="8"/>
      <c r="K30" s="8"/>
      <c r="L30" s="8"/>
      <c r="M30" s="12"/>
      <c r="N30" s="11">
        <v>541.52</v>
      </c>
      <c r="O30" s="7" t="s">
        <v>27</v>
      </c>
      <c r="P30" s="30"/>
      <c r="Q30" s="30"/>
      <c r="R30" s="30"/>
      <c r="S30" s="31"/>
      <c r="T30" s="11">
        <v>440.49</v>
      </c>
    </row>
    <row r="31" spans="1:20" ht="14.25" customHeight="1" x14ac:dyDescent="0.25">
      <c r="A31" s="13"/>
      <c r="B31" s="7"/>
      <c r="C31" s="8"/>
      <c r="D31" s="8"/>
      <c r="E31" s="8"/>
      <c r="F31" s="8"/>
      <c r="G31" s="10"/>
      <c r="H31" s="11"/>
      <c r="I31" s="14"/>
      <c r="J31" s="44"/>
      <c r="K31" s="44"/>
      <c r="L31" s="44"/>
      <c r="M31" s="63"/>
      <c r="N31" s="64"/>
      <c r="O31" s="7" t="s">
        <v>36</v>
      </c>
      <c r="P31" s="8"/>
      <c r="Q31" s="8"/>
      <c r="R31" s="8"/>
      <c r="S31" s="12"/>
      <c r="T31" s="11">
        <v>7255.63</v>
      </c>
    </row>
    <row r="32" spans="1:20" ht="14.25" customHeight="1" x14ac:dyDescent="0.25">
      <c r="A32" s="13"/>
      <c r="B32" s="7"/>
      <c r="C32" s="8"/>
      <c r="D32" s="8"/>
      <c r="E32" s="8"/>
      <c r="F32" s="8"/>
      <c r="G32" s="10"/>
      <c r="H32" s="11"/>
      <c r="I32" s="14"/>
      <c r="J32" s="30"/>
      <c r="K32" s="30"/>
      <c r="L32" s="30"/>
      <c r="M32" s="31"/>
      <c r="N32" s="32"/>
      <c r="O32" s="7"/>
      <c r="P32" s="30"/>
      <c r="Q32" s="30"/>
      <c r="R32" s="30"/>
      <c r="S32" s="31"/>
      <c r="T32" s="11"/>
    </row>
    <row r="33" spans="1:20" ht="14.25" customHeight="1" thickBot="1" x14ac:dyDescent="0.3">
      <c r="A33" s="13"/>
      <c r="B33" s="7"/>
      <c r="C33" s="8"/>
      <c r="D33" s="8"/>
      <c r="E33" s="9"/>
      <c r="F33" s="9"/>
      <c r="G33" s="10"/>
      <c r="H33" s="11"/>
      <c r="I33" s="14"/>
      <c r="J33" s="8"/>
      <c r="K33" s="8"/>
      <c r="L33" s="8"/>
      <c r="M33" s="12"/>
      <c r="N33" s="33"/>
      <c r="O33" s="7"/>
      <c r="P33" s="8"/>
      <c r="Q33" s="8"/>
      <c r="R33" s="8"/>
      <c r="S33" s="12"/>
      <c r="T33" s="11"/>
    </row>
    <row r="34" spans="1:20" ht="15.75" thickBot="1" x14ac:dyDescent="0.3">
      <c r="A34" s="17"/>
      <c r="B34" s="18"/>
      <c r="C34" s="19"/>
      <c r="D34" s="19"/>
      <c r="E34" s="19"/>
      <c r="F34" s="27"/>
      <c r="G34" s="18"/>
      <c r="H34" s="21">
        <f>SUM(H28:H33)</f>
        <v>1257.8399999999999</v>
      </c>
      <c r="I34" s="34"/>
      <c r="J34" s="35"/>
      <c r="K34" s="35"/>
      <c r="L34" s="35"/>
      <c r="M34" s="36"/>
      <c r="N34" s="21">
        <f>SUM(N28:N33)</f>
        <v>2000.98</v>
      </c>
      <c r="O34" s="34"/>
      <c r="P34" s="35"/>
      <c r="Q34" s="35"/>
      <c r="R34" s="35"/>
      <c r="S34" s="36"/>
      <c r="T34" s="21">
        <f>SUM(T28:T33)</f>
        <v>10961.119999999999</v>
      </c>
    </row>
    <row r="35" spans="1:20" ht="14.25" customHeight="1" thickBot="1" x14ac:dyDescent="0.3">
      <c r="A35" s="81" t="str">
        <f>A1</f>
        <v>пр.Ленина д.16</v>
      </c>
      <c r="B35" s="81"/>
      <c r="C35" s="81"/>
      <c r="D35" s="3"/>
      <c r="E35" s="3"/>
      <c r="F35" s="3"/>
      <c r="G35" s="3"/>
      <c r="H35" s="3"/>
      <c r="I35" s="4"/>
      <c r="J35" s="4"/>
      <c r="K35" s="4"/>
      <c r="L35" s="4"/>
      <c r="M35" s="4"/>
      <c r="N35" s="4"/>
    </row>
    <row r="36" spans="1:20" customFormat="1" ht="16.5" thickBot="1" x14ac:dyDescent="0.3">
      <c r="A36" s="91" t="s">
        <v>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</row>
    <row r="37" spans="1:20" customFormat="1" ht="33.75" customHeight="1" thickBot="1" x14ac:dyDescent="0.3">
      <c r="A37" s="56"/>
      <c r="B37" s="82" t="s">
        <v>70</v>
      </c>
      <c r="C37" s="83"/>
      <c r="D37" s="83"/>
      <c r="E37" s="83"/>
      <c r="F37" s="83"/>
      <c r="G37" s="83"/>
      <c r="H37" s="84"/>
      <c r="I37" s="85" t="s">
        <v>78</v>
      </c>
      <c r="J37" s="86"/>
      <c r="K37" s="86"/>
      <c r="L37" s="86"/>
      <c r="M37" s="86"/>
      <c r="N37" s="86"/>
      <c r="O37" s="87" t="s">
        <v>79</v>
      </c>
      <c r="P37" s="88"/>
      <c r="Q37" s="88"/>
      <c r="R37" s="88"/>
      <c r="S37" s="88"/>
      <c r="T37" s="89"/>
    </row>
    <row r="38" spans="1:20" customFormat="1" ht="15.75" thickBot="1" x14ac:dyDescent="0.3">
      <c r="A38" s="57" t="s">
        <v>1</v>
      </c>
      <c r="B38" s="78" t="s">
        <v>2</v>
      </c>
      <c r="C38" s="78"/>
      <c r="D38" s="78"/>
      <c r="E38" s="78"/>
      <c r="F38" s="78"/>
      <c r="G38" s="58" t="s">
        <v>3</v>
      </c>
      <c r="H38" s="59" t="s">
        <v>4</v>
      </c>
      <c r="I38" s="79" t="s">
        <v>2</v>
      </c>
      <c r="J38" s="79"/>
      <c r="K38" s="79"/>
      <c r="L38" s="79"/>
      <c r="M38" s="79"/>
      <c r="N38" s="60" t="s">
        <v>4</v>
      </c>
      <c r="O38" s="80" t="s">
        <v>2</v>
      </c>
      <c r="P38" s="80"/>
      <c r="Q38" s="80"/>
      <c r="R38" s="80"/>
      <c r="S38" s="80"/>
      <c r="T38" s="62" t="s">
        <v>4</v>
      </c>
    </row>
    <row r="39" spans="1:20" ht="14.25" customHeight="1" x14ac:dyDescent="0.25">
      <c r="A39" s="6" t="s">
        <v>20</v>
      </c>
      <c r="B39" s="7" t="s">
        <v>21</v>
      </c>
      <c r="C39" s="8"/>
      <c r="D39" s="8"/>
      <c r="E39" s="8"/>
      <c r="F39" s="8"/>
      <c r="G39" s="10"/>
      <c r="H39" s="11">
        <v>1439.88</v>
      </c>
      <c r="I39" s="14" t="s">
        <v>80</v>
      </c>
      <c r="J39" s="44"/>
      <c r="K39" s="44"/>
      <c r="L39" s="44"/>
      <c r="M39" s="63"/>
      <c r="N39" s="65">
        <v>1339.46</v>
      </c>
      <c r="O39" s="7" t="s">
        <v>16</v>
      </c>
      <c r="P39" s="8"/>
      <c r="Q39" s="8"/>
      <c r="R39" s="8"/>
      <c r="S39" s="12"/>
      <c r="T39" s="11">
        <v>2942.76</v>
      </c>
    </row>
    <row r="40" spans="1:20" ht="14.25" customHeight="1" x14ac:dyDescent="0.25">
      <c r="A40" s="6"/>
      <c r="B40" s="7" t="s">
        <v>30</v>
      </c>
      <c r="C40" s="8"/>
      <c r="D40" s="8"/>
      <c r="E40" s="8"/>
      <c r="F40" s="8"/>
      <c r="G40" s="10"/>
      <c r="H40" s="11">
        <v>415.64</v>
      </c>
      <c r="I40" s="14" t="s">
        <v>81</v>
      </c>
      <c r="J40" s="44"/>
      <c r="K40" s="44"/>
      <c r="L40" s="44"/>
      <c r="M40" s="44"/>
      <c r="N40" s="67">
        <v>120</v>
      </c>
      <c r="O40" s="8"/>
      <c r="P40" s="8"/>
      <c r="Q40" s="8"/>
      <c r="R40" s="8"/>
      <c r="S40" s="12"/>
      <c r="T40" s="11"/>
    </row>
    <row r="41" spans="1:20" ht="14.25" customHeight="1" x14ac:dyDescent="0.25">
      <c r="A41" s="6"/>
      <c r="B41" s="7" t="s">
        <v>35</v>
      </c>
      <c r="C41" s="8"/>
      <c r="D41" s="8"/>
      <c r="E41" s="8"/>
      <c r="F41" s="8"/>
      <c r="G41" s="10"/>
      <c r="H41" s="11">
        <v>2300</v>
      </c>
      <c r="I41" s="1" t="s">
        <v>32</v>
      </c>
      <c r="J41" s="8"/>
      <c r="K41" s="8"/>
      <c r="L41" s="8"/>
      <c r="M41" s="12"/>
      <c r="N41" s="11">
        <v>593.1</v>
      </c>
      <c r="O41" s="8"/>
      <c r="P41" s="8"/>
      <c r="Q41" s="8"/>
      <c r="R41" s="8"/>
      <c r="S41" s="12"/>
      <c r="T41" s="11"/>
    </row>
    <row r="42" spans="1:20" ht="14.25" customHeight="1" x14ac:dyDescent="0.2">
      <c r="A42" s="13"/>
      <c r="B42" s="7"/>
      <c r="C42" s="8"/>
      <c r="D42" s="8"/>
      <c r="E42" s="8"/>
      <c r="F42" s="8"/>
      <c r="G42" s="10"/>
      <c r="H42" s="11"/>
      <c r="I42" s="1" t="s">
        <v>33</v>
      </c>
      <c r="J42" s="8"/>
      <c r="K42" s="8"/>
      <c r="L42" s="8"/>
      <c r="M42" s="12"/>
      <c r="N42" s="11">
        <v>6265.83</v>
      </c>
      <c r="O42" s="1"/>
      <c r="P42" s="8"/>
      <c r="Q42" s="8"/>
      <c r="R42" s="8"/>
      <c r="S42" s="12"/>
      <c r="T42" s="11"/>
    </row>
    <row r="43" spans="1:20" ht="14.25" customHeight="1" thickBot="1" x14ac:dyDescent="0.25">
      <c r="A43" s="13"/>
      <c r="B43" s="7"/>
      <c r="C43" s="8"/>
      <c r="D43" s="8"/>
      <c r="E43" s="8"/>
      <c r="F43" s="8"/>
      <c r="G43" s="10"/>
      <c r="H43" s="11"/>
      <c r="I43" s="1" t="s">
        <v>34</v>
      </c>
      <c r="J43" s="8"/>
      <c r="K43" s="8"/>
      <c r="L43" s="8"/>
      <c r="M43" s="12"/>
      <c r="N43" s="11">
        <v>1170.72</v>
      </c>
      <c r="O43" s="1"/>
      <c r="P43" s="8"/>
      <c r="Q43" s="8"/>
      <c r="R43" s="8"/>
      <c r="S43" s="12"/>
      <c r="T43" s="11"/>
    </row>
    <row r="44" spans="1:20" ht="15.75" thickBot="1" x14ac:dyDescent="0.3">
      <c r="A44" s="17"/>
      <c r="B44" s="18"/>
      <c r="C44" s="19"/>
      <c r="D44" s="19"/>
      <c r="E44" s="19"/>
      <c r="F44" s="27"/>
      <c r="G44" s="18"/>
      <c r="H44" s="21">
        <f>SUM(H39:H43)</f>
        <v>4155.5200000000004</v>
      </c>
      <c r="I44" s="34"/>
      <c r="J44" s="35"/>
      <c r="K44" s="35"/>
      <c r="L44" s="35"/>
      <c r="M44" s="36"/>
      <c r="N44" s="21">
        <f>SUM(N39:N43)</f>
        <v>9489.1099999999988</v>
      </c>
      <c r="O44" s="34"/>
      <c r="P44" s="35"/>
      <c r="Q44" s="35"/>
      <c r="R44" s="35"/>
      <c r="S44" s="36"/>
      <c r="T44" s="21">
        <f>SUM(T39:T43)</f>
        <v>2942.76</v>
      </c>
    </row>
    <row r="45" spans="1:20" ht="14.25" customHeight="1" thickBot="1" x14ac:dyDescent="0.3">
      <c r="A45" s="81" t="str">
        <f>A35</f>
        <v>пр.Ленина д.16</v>
      </c>
      <c r="B45" s="81"/>
      <c r="C45" s="81"/>
      <c r="D45" s="3"/>
      <c r="E45" s="3"/>
      <c r="F45" s="3"/>
      <c r="G45" s="3"/>
      <c r="H45" s="3"/>
      <c r="I45" s="4"/>
      <c r="J45" s="4"/>
      <c r="K45" s="4"/>
      <c r="L45" s="4"/>
      <c r="M45" s="4"/>
      <c r="N45" s="4"/>
    </row>
    <row r="46" spans="1:20" customFormat="1" ht="16.5" thickBot="1" x14ac:dyDescent="0.3">
      <c r="A46" s="91" t="s">
        <v>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</row>
    <row r="47" spans="1:20" customFormat="1" ht="33.75" customHeight="1" thickBot="1" x14ac:dyDescent="0.3">
      <c r="A47" s="56"/>
      <c r="B47" s="82" t="s">
        <v>70</v>
      </c>
      <c r="C47" s="83"/>
      <c r="D47" s="83"/>
      <c r="E47" s="83"/>
      <c r="F47" s="83"/>
      <c r="G47" s="83"/>
      <c r="H47" s="84"/>
      <c r="I47" s="85" t="s">
        <v>78</v>
      </c>
      <c r="J47" s="86"/>
      <c r="K47" s="86"/>
      <c r="L47" s="86"/>
      <c r="M47" s="86"/>
      <c r="N47" s="86"/>
      <c r="O47" s="87" t="s">
        <v>79</v>
      </c>
      <c r="P47" s="88"/>
      <c r="Q47" s="88"/>
      <c r="R47" s="88"/>
      <c r="S47" s="88"/>
      <c r="T47" s="89"/>
    </row>
    <row r="48" spans="1:20" customFormat="1" ht="15.75" thickBot="1" x14ac:dyDescent="0.3">
      <c r="A48" s="57" t="s">
        <v>1</v>
      </c>
      <c r="B48" s="78" t="s">
        <v>2</v>
      </c>
      <c r="C48" s="78"/>
      <c r="D48" s="78"/>
      <c r="E48" s="78"/>
      <c r="F48" s="78"/>
      <c r="G48" s="58" t="s">
        <v>3</v>
      </c>
      <c r="H48" s="59" t="s">
        <v>4</v>
      </c>
      <c r="I48" s="79" t="s">
        <v>2</v>
      </c>
      <c r="J48" s="79"/>
      <c r="K48" s="79"/>
      <c r="L48" s="79"/>
      <c r="M48" s="79"/>
      <c r="N48" s="60" t="s">
        <v>4</v>
      </c>
      <c r="O48" s="80" t="s">
        <v>2</v>
      </c>
      <c r="P48" s="80"/>
      <c r="Q48" s="80"/>
      <c r="R48" s="80"/>
      <c r="S48" s="80"/>
      <c r="T48" s="62" t="s">
        <v>4</v>
      </c>
    </row>
    <row r="49" spans="1:20" ht="14.25" customHeight="1" x14ac:dyDescent="0.25">
      <c r="A49" s="6" t="s">
        <v>28</v>
      </c>
      <c r="B49" s="7"/>
      <c r="C49" s="8"/>
      <c r="D49" s="8"/>
      <c r="E49" s="8"/>
      <c r="F49" s="8"/>
      <c r="G49" s="10"/>
      <c r="H49" s="11"/>
      <c r="I49" s="14" t="s">
        <v>80</v>
      </c>
      <c r="J49" s="44"/>
      <c r="K49" s="44"/>
      <c r="L49" s="44"/>
      <c r="M49" s="63"/>
      <c r="N49" s="65">
        <v>1339.46</v>
      </c>
      <c r="O49" s="1"/>
      <c r="P49" s="8"/>
      <c r="Q49" s="8"/>
      <c r="R49" s="8"/>
      <c r="S49" s="12"/>
      <c r="T49" s="11"/>
    </row>
    <row r="50" spans="1:20" ht="14.25" customHeight="1" x14ac:dyDescent="0.25">
      <c r="A50" s="6"/>
      <c r="B50" s="7"/>
      <c r="C50" s="8"/>
      <c r="D50" s="8"/>
      <c r="E50" s="8"/>
      <c r="F50" s="8"/>
      <c r="G50" s="10"/>
      <c r="H50" s="11"/>
      <c r="I50" s="14" t="s">
        <v>81</v>
      </c>
      <c r="J50" s="44"/>
      <c r="K50" s="44"/>
      <c r="L50" s="44"/>
      <c r="M50" s="44"/>
      <c r="N50" s="67">
        <v>120</v>
      </c>
      <c r="O50" s="1"/>
      <c r="P50" s="8"/>
      <c r="Q50" s="8"/>
      <c r="R50" s="8"/>
      <c r="S50" s="12"/>
      <c r="T50" s="11"/>
    </row>
    <row r="51" spans="1:20" ht="14.25" customHeight="1" x14ac:dyDescent="0.25">
      <c r="A51" s="6"/>
      <c r="B51" s="7"/>
      <c r="C51" s="8"/>
      <c r="D51" s="8"/>
      <c r="E51" s="8"/>
      <c r="F51" s="8"/>
      <c r="G51" s="10"/>
      <c r="H51" s="11"/>
      <c r="I51" s="1" t="s">
        <v>37</v>
      </c>
      <c r="J51" s="8"/>
      <c r="K51" s="8"/>
      <c r="L51" s="8"/>
      <c r="M51" s="12"/>
      <c r="N51" s="11">
        <v>468.84</v>
      </c>
      <c r="O51" s="1"/>
      <c r="P51" s="8"/>
      <c r="Q51" s="8"/>
      <c r="R51" s="8"/>
      <c r="S51" s="12"/>
      <c r="T51" s="11"/>
    </row>
    <row r="52" spans="1:20" ht="14.25" customHeight="1" x14ac:dyDescent="0.2">
      <c r="A52" s="13"/>
      <c r="B52" s="7"/>
      <c r="C52" s="8"/>
      <c r="D52" s="8"/>
      <c r="E52" s="8"/>
      <c r="F52" s="8"/>
      <c r="G52" s="10"/>
      <c r="H52" s="11"/>
      <c r="I52" s="1" t="s">
        <v>37</v>
      </c>
      <c r="J52" s="8"/>
      <c r="K52" s="8"/>
      <c r="L52" s="8"/>
      <c r="M52" s="12"/>
      <c r="N52" s="11">
        <v>427.74</v>
      </c>
      <c r="O52" s="1"/>
      <c r="P52" s="8"/>
      <c r="Q52" s="8"/>
      <c r="R52" s="8"/>
      <c r="S52" s="12"/>
      <c r="T52" s="11"/>
    </row>
    <row r="53" spans="1:20" ht="14.25" customHeight="1" thickBot="1" x14ac:dyDescent="0.25">
      <c r="A53" s="13"/>
      <c r="B53" s="7"/>
      <c r="C53" s="8"/>
      <c r="D53" s="8"/>
      <c r="E53" s="8"/>
      <c r="F53" s="8"/>
      <c r="G53" s="10"/>
      <c r="H53" s="11"/>
      <c r="I53" s="1" t="s">
        <v>37</v>
      </c>
      <c r="J53" s="8"/>
      <c r="K53" s="8"/>
      <c r="L53" s="8"/>
      <c r="M53" s="12"/>
      <c r="N53" s="11">
        <v>666.29</v>
      </c>
      <c r="O53" s="1"/>
      <c r="P53" s="8"/>
      <c r="Q53" s="8"/>
      <c r="R53" s="8"/>
      <c r="S53" s="12"/>
      <c r="T53" s="11"/>
    </row>
    <row r="54" spans="1:20" ht="15.75" thickBot="1" x14ac:dyDescent="0.3">
      <c r="A54" s="17"/>
      <c r="B54" s="18"/>
      <c r="C54" s="19"/>
      <c r="D54" s="19"/>
      <c r="E54" s="19"/>
      <c r="F54" s="27"/>
      <c r="G54" s="18"/>
      <c r="H54" s="21">
        <f>SUM(H49:H53)</f>
        <v>0</v>
      </c>
      <c r="I54" s="34"/>
      <c r="J54" s="35"/>
      <c r="K54" s="35"/>
      <c r="L54" s="35"/>
      <c r="M54" s="36"/>
      <c r="N54" s="21">
        <f>SUM(N49:N53)</f>
        <v>3022.33</v>
      </c>
      <c r="O54" s="34"/>
      <c r="P54" s="35"/>
      <c r="Q54" s="35"/>
      <c r="R54" s="35"/>
      <c r="S54" s="36"/>
      <c r="T54" s="21">
        <f>SUM(T49:T53)</f>
        <v>0</v>
      </c>
    </row>
    <row r="55" spans="1:20" ht="14.25" customHeight="1" thickBot="1" x14ac:dyDescent="0.3">
      <c r="A55" s="81" t="str">
        <f>A45</f>
        <v>пр.Ленина д.16</v>
      </c>
      <c r="B55" s="81"/>
      <c r="C55" s="81"/>
      <c r="D55" s="3"/>
      <c r="E55" s="3"/>
      <c r="F55" s="3"/>
      <c r="G55" s="3"/>
      <c r="H55" s="3"/>
      <c r="I55" s="4"/>
      <c r="J55" s="4"/>
      <c r="K55" s="4"/>
      <c r="L55" s="4"/>
      <c r="M55" s="4"/>
      <c r="N55" s="4"/>
    </row>
    <row r="56" spans="1:20" customFormat="1" ht="16.5" thickBot="1" x14ac:dyDescent="0.3">
      <c r="A56" s="91" t="s">
        <v>0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3"/>
    </row>
    <row r="57" spans="1:20" customFormat="1" ht="33.75" customHeight="1" thickBot="1" x14ac:dyDescent="0.3">
      <c r="A57" s="56"/>
      <c r="B57" s="82" t="s">
        <v>70</v>
      </c>
      <c r="C57" s="83"/>
      <c r="D57" s="83"/>
      <c r="E57" s="83"/>
      <c r="F57" s="83"/>
      <c r="G57" s="83"/>
      <c r="H57" s="84"/>
      <c r="I57" s="85" t="s">
        <v>78</v>
      </c>
      <c r="J57" s="86"/>
      <c r="K57" s="86"/>
      <c r="L57" s="86"/>
      <c r="M57" s="86"/>
      <c r="N57" s="86"/>
      <c r="O57" s="87" t="s">
        <v>79</v>
      </c>
      <c r="P57" s="88"/>
      <c r="Q57" s="88"/>
      <c r="R57" s="88"/>
      <c r="S57" s="88"/>
      <c r="T57" s="89"/>
    </row>
    <row r="58" spans="1:20" customFormat="1" ht="15.75" thickBot="1" x14ac:dyDescent="0.3">
      <c r="A58" s="57" t="s">
        <v>1</v>
      </c>
      <c r="B58" s="78" t="s">
        <v>2</v>
      </c>
      <c r="C58" s="78"/>
      <c r="D58" s="78"/>
      <c r="E58" s="78"/>
      <c r="F58" s="78"/>
      <c r="G58" s="58" t="s">
        <v>3</v>
      </c>
      <c r="H58" s="59" t="s">
        <v>4</v>
      </c>
      <c r="I58" s="79" t="s">
        <v>2</v>
      </c>
      <c r="J58" s="79"/>
      <c r="K58" s="79"/>
      <c r="L58" s="79"/>
      <c r="M58" s="79"/>
      <c r="N58" s="60" t="s">
        <v>4</v>
      </c>
      <c r="O58" s="80" t="s">
        <v>2</v>
      </c>
      <c r="P58" s="80"/>
      <c r="Q58" s="80"/>
      <c r="R58" s="80"/>
      <c r="S58" s="80"/>
      <c r="T58" s="62" t="s">
        <v>4</v>
      </c>
    </row>
    <row r="59" spans="1:20" ht="14.25" customHeight="1" x14ac:dyDescent="0.25">
      <c r="A59" s="6" t="s">
        <v>29</v>
      </c>
      <c r="B59" s="7"/>
      <c r="C59" s="8"/>
      <c r="D59" s="8"/>
      <c r="E59" s="8"/>
      <c r="F59" s="8"/>
      <c r="G59" s="10"/>
      <c r="H59" s="11"/>
      <c r="I59" s="14" t="s">
        <v>80</v>
      </c>
      <c r="J59" s="44"/>
      <c r="K59" s="44"/>
      <c r="L59" s="44"/>
      <c r="M59" s="63"/>
      <c r="N59" s="65">
        <v>1339.46</v>
      </c>
      <c r="O59" s="1"/>
      <c r="P59" s="8"/>
      <c r="Q59" s="8"/>
      <c r="R59" s="8"/>
      <c r="S59" s="12"/>
      <c r="T59" s="11"/>
    </row>
    <row r="60" spans="1:20" ht="14.25" customHeight="1" x14ac:dyDescent="0.25">
      <c r="A60" s="6"/>
      <c r="B60" s="7"/>
      <c r="C60" s="8"/>
      <c r="D60" s="8"/>
      <c r="E60" s="8"/>
      <c r="F60" s="8"/>
      <c r="G60" s="10"/>
      <c r="H60" s="11"/>
      <c r="I60" s="14" t="s">
        <v>81</v>
      </c>
      <c r="J60" s="44"/>
      <c r="K60" s="44"/>
      <c r="L60" s="44"/>
      <c r="M60" s="44"/>
      <c r="N60" s="65">
        <v>120</v>
      </c>
      <c r="O60" s="1"/>
      <c r="P60" s="8"/>
      <c r="Q60" s="8"/>
      <c r="R60" s="8"/>
      <c r="S60" s="12"/>
      <c r="T60" s="11"/>
    </row>
    <row r="61" spans="1:20" ht="14.25" customHeight="1" x14ac:dyDescent="0.25">
      <c r="A61" s="6"/>
      <c r="B61" s="7"/>
      <c r="C61" s="8"/>
      <c r="D61" s="8"/>
      <c r="E61" s="8"/>
      <c r="F61" s="8"/>
      <c r="G61" s="10"/>
      <c r="H61" s="11"/>
      <c r="I61" s="1" t="s">
        <v>37</v>
      </c>
      <c r="J61" s="8"/>
      <c r="K61" s="8"/>
      <c r="L61" s="8"/>
      <c r="M61" s="12"/>
      <c r="N61" s="11">
        <v>669.54</v>
      </c>
      <c r="O61" s="1"/>
      <c r="P61" s="8"/>
      <c r="Q61" s="8"/>
      <c r="R61" s="8"/>
      <c r="S61" s="12"/>
      <c r="T61" s="11"/>
    </row>
    <row r="62" spans="1:20" ht="14.25" customHeight="1" x14ac:dyDescent="0.2">
      <c r="A62" s="13"/>
      <c r="B62" s="7"/>
      <c r="C62" s="8"/>
      <c r="D62" s="8"/>
      <c r="E62" s="8"/>
      <c r="F62" s="8"/>
      <c r="G62" s="10"/>
      <c r="H62" s="11"/>
      <c r="I62" s="1" t="s">
        <v>44</v>
      </c>
      <c r="J62" s="8"/>
      <c r="K62" s="8"/>
      <c r="L62" s="8"/>
      <c r="M62" s="12"/>
      <c r="N62" s="11">
        <v>1169.18</v>
      </c>
      <c r="O62" s="1"/>
      <c r="P62" s="8"/>
      <c r="Q62" s="8"/>
      <c r="R62" s="8"/>
      <c r="S62" s="12"/>
      <c r="T62" s="11"/>
    </row>
    <row r="63" spans="1:20" ht="14.25" customHeight="1" x14ac:dyDescent="0.2">
      <c r="A63" s="13"/>
      <c r="B63" s="7"/>
      <c r="C63" s="8"/>
      <c r="D63" s="8"/>
      <c r="E63" s="8"/>
      <c r="F63" s="8"/>
      <c r="G63" s="10"/>
      <c r="H63" s="11"/>
      <c r="I63" s="1" t="s">
        <v>45</v>
      </c>
      <c r="J63" s="8"/>
      <c r="K63" s="8"/>
      <c r="L63" s="8"/>
      <c r="M63" s="12"/>
      <c r="N63" s="11">
        <v>7496.46</v>
      </c>
      <c r="O63" s="1"/>
      <c r="P63" s="8"/>
      <c r="Q63" s="8"/>
      <c r="R63" s="8"/>
      <c r="S63" s="12"/>
      <c r="T63" s="11"/>
    </row>
    <row r="64" spans="1:20" ht="14.25" customHeight="1" x14ac:dyDescent="0.25">
      <c r="A64" s="13"/>
      <c r="B64" s="7"/>
      <c r="C64" s="8"/>
      <c r="D64" s="8"/>
      <c r="E64" s="8"/>
      <c r="F64" s="8"/>
      <c r="G64" s="10"/>
      <c r="H64" s="11"/>
      <c r="I64" s="1" t="s">
        <v>46</v>
      </c>
      <c r="J64" s="8"/>
      <c r="K64" s="8"/>
      <c r="L64" s="8"/>
      <c r="M64" s="12"/>
      <c r="N64" s="33">
        <v>1328.06</v>
      </c>
      <c r="O64" s="14"/>
      <c r="P64" s="8"/>
      <c r="Q64" s="8"/>
      <c r="R64" s="8"/>
      <c r="S64" s="12"/>
      <c r="T64" s="33"/>
    </row>
    <row r="65" spans="1:20" ht="14.25" customHeight="1" thickBot="1" x14ac:dyDescent="0.25">
      <c r="A65" s="13"/>
      <c r="B65" s="7"/>
      <c r="C65" s="8"/>
      <c r="D65" s="8"/>
      <c r="E65" s="37"/>
      <c r="F65" s="9"/>
      <c r="G65" s="10"/>
      <c r="H65" s="11"/>
      <c r="I65" s="1" t="s">
        <v>37</v>
      </c>
      <c r="J65" s="8"/>
      <c r="K65" s="8"/>
      <c r="L65" s="8"/>
      <c r="M65" s="12"/>
      <c r="N65" s="11">
        <v>420.59</v>
      </c>
      <c r="O65" s="1"/>
      <c r="P65" s="8"/>
      <c r="Q65" s="8"/>
      <c r="R65" s="8"/>
      <c r="S65" s="12"/>
      <c r="T65" s="11"/>
    </row>
    <row r="66" spans="1:20" ht="15.75" thickBot="1" x14ac:dyDescent="0.3">
      <c r="A66" s="17"/>
      <c r="B66" s="18"/>
      <c r="C66" s="19"/>
      <c r="D66" s="19"/>
      <c r="E66" s="19"/>
      <c r="F66" s="27"/>
      <c r="G66" s="18"/>
      <c r="H66" s="21">
        <f>SUM(H59:H65)</f>
        <v>0</v>
      </c>
      <c r="I66" s="34"/>
      <c r="J66" s="35"/>
      <c r="K66" s="35"/>
      <c r="L66" s="35"/>
      <c r="M66" s="36"/>
      <c r="N66" s="21">
        <f>SUM(N59:N65)</f>
        <v>12543.289999999999</v>
      </c>
      <c r="O66" s="34"/>
      <c r="P66" s="35"/>
      <c r="Q66" s="35"/>
      <c r="R66" s="35"/>
      <c r="S66" s="36"/>
      <c r="T66" s="21">
        <f>SUM(T59:T65)</f>
        <v>0</v>
      </c>
    </row>
    <row r="67" spans="1:20" ht="14.25" customHeight="1" thickBot="1" x14ac:dyDescent="0.3">
      <c r="A67" s="81" t="str">
        <f>A55</f>
        <v>пр.Ленина д.16</v>
      </c>
      <c r="B67" s="81"/>
      <c r="C67" s="81"/>
      <c r="D67" s="3"/>
      <c r="E67" s="3"/>
      <c r="F67" s="3"/>
      <c r="G67" s="3"/>
      <c r="H67" s="3"/>
      <c r="I67" s="4"/>
      <c r="J67" s="4"/>
      <c r="K67" s="4"/>
      <c r="L67" s="4"/>
      <c r="M67" s="4"/>
      <c r="N67" s="4"/>
    </row>
    <row r="68" spans="1:20" customFormat="1" ht="16.5" thickBot="1" x14ac:dyDescent="0.3">
      <c r="A68" s="91" t="s">
        <v>0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3"/>
    </row>
    <row r="69" spans="1:20" customFormat="1" ht="33.75" customHeight="1" thickBot="1" x14ac:dyDescent="0.3">
      <c r="A69" s="56"/>
      <c r="B69" s="82" t="s">
        <v>70</v>
      </c>
      <c r="C69" s="83"/>
      <c r="D69" s="83"/>
      <c r="E69" s="83"/>
      <c r="F69" s="83"/>
      <c r="G69" s="83"/>
      <c r="H69" s="84"/>
      <c r="I69" s="85" t="s">
        <v>78</v>
      </c>
      <c r="J69" s="86"/>
      <c r="K69" s="86"/>
      <c r="L69" s="86"/>
      <c r="M69" s="86"/>
      <c r="N69" s="86"/>
      <c r="O69" s="87" t="s">
        <v>79</v>
      </c>
      <c r="P69" s="88"/>
      <c r="Q69" s="88"/>
      <c r="R69" s="88"/>
      <c r="S69" s="88"/>
      <c r="T69" s="89"/>
    </row>
    <row r="70" spans="1:20" customFormat="1" ht="15.75" thickBot="1" x14ac:dyDescent="0.3">
      <c r="A70" s="57" t="s">
        <v>1</v>
      </c>
      <c r="B70" s="78" t="s">
        <v>2</v>
      </c>
      <c r="C70" s="78"/>
      <c r="D70" s="78"/>
      <c r="E70" s="78"/>
      <c r="F70" s="78"/>
      <c r="G70" s="58" t="s">
        <v>3</v>
      </c>
      <c r="H70" s="59" t="s">
        <v>4</v>
      </c>
      <c r="I70" s="79" t="s">
        <v>2</v>
      </c>
      <c r="J70" s="79"/>
      <c r="K70" s="79"/>
      <c r="L70" s="79"/>
      <c r="M70" s="79"/>
      <c r="N70" s="60" t="s">
        <v>4</v>
      </c>
      <c r="O70" s="80" t="s">
        <v>2</v>
      </c>
      <c r="P70" s="80"/>
      <c r="Q70" s="80"/>
      <c r="R70" s="80"/>
      <c r="S70" s="80"/>
      <c r="T70" s="62" t="s">
        <v>4</v>
      </c>
    </row>
    <row r="71" spans="1:20" ht="14.25" customHeight="1" x14ac:dyDescent="0.25">
      <c r="A71" s="6" t="s">
        <v>38</v>
      </c>
      <c r="B71" s="7"/>
      <c r="C71" s="8"/>
      <c r="D71" s="8"/>
      <c r="E71" s="8"/>
      <c r="F71" s="8"/>
      <c r="G71" s="10"/>
      <c r="H71" s="11"/>
      <c r="I71" s="14" t="s">
        <v>80</v>
      </c>
      <c r="J71" s="44"/>
      <c r="K71" s="44"/>
      <c r="L71" s="44"/>
      <c r="M71" s="63"/>
      <c r="N71" s="65">
        <v>1339.46</v>
      </c>
      <c r="O71" s="1"/>
      <c r="P71" s="8"/>
      <c r="Q71" s="8"/>
      <c r="R71" s="8"/>
      <c r="S71" s="12"/>
      <c r="T71" s="11"/>
    </row>
    <row r="72" spans="1:20" ht="14.25" customHeight="1" x14ac:dyDescent="0.25">
      <c r="A72" s="13"/>
      <c r="B72" s="7"/>
      <c r="C72" s="8"/>
      <c r="D72" s="8"/>
      <c r="E72" s="8"/>
      <c r="F72" s="8"/>
      <c r="G72" s="10"/>
      <c r="H72" s="11"/>
      <c r="I72" s="14" t="s">
        <v>81</v>
      </c>
      <c r="J72" s="44"/>
      <c r="K72" s="44"/>
      <c r="L72" s="44"/>
      <c r="M72" s="44"/>
      <c r="N72" s="65">
        <v>120</v>
      </c>
      <c r="O72" s="1"/>
      <c r="P72" s="8"/>
      <c r="Q72" s="8"/>
      <c r="R72" s="8"/>
      <c r="S72" s="12"/>
      <c r="T72" s="11"/>
    </row>
    <row r="73" spans="1:20" ht="15" thickBot="1" x14ac:dyDescent="0.25">
      <c r="A73" s="13"/>
      <c r="B73" s="7"/>
      <c r="C73" s="8"/>
      <c r="D73" s="8"/>
      <c r="E73" s="8"/>
      <c r="F73" s="8"/>
      <c r="G73" s="10"/>
      <c r="H73" s="11"/>
      <c r="I73" s="1"/>
      <c r="J73" s="8"/>
      <c r="K73" s="8"/>
      <c r="L73" s="8"/>
      <c r="M73" s="12"/>
      <c r="N73" s="11"/>
      <c r="O73" s="1"/>
      <c r="P73" s="8"/>
      <c r="Q73" s="8"/>
      <c r="R73" s="8"/>
      <c r="S73" s="12"/>
      <c r="T73" s="11"/>
    </row>
    <row r="74" spans="1:20" ht="15.75" thickBot="1" x14ac:dyDescent="0.3">
      <c r="A74" s="17"/>
      <c r="B74" s="18"/>
      <c r="C74" s="19"/>
      <c r="D74" s="19"/>
      <c r="E74" s="19"/>
      <c r="F74" s="27"/>
      <c r="G74" s="18"/>
      <c r="H74" s="21">
        <f>SUM(H71:H73)</f>
        <v>0</v>
      </c>
      <c r="I74" s="34"/>
      <c r="J74" s="35"/>
      <c r="K74" s="35"/>
      <c r="L74" s="35"/>
      <c r="M74" s="36"/>
      <c r="N74" s="21">
        <f>SUM(N71:N73)</f>
        <v>1459.46</v>
      </c>
      <c r="O74" s="34"/>
      <c r="P74" s="35"/>
      <c r="Q74" s="35"/>
      <c r="R74" s="35"/>
      <c r="S74" s="36"/>
      <c r="T74" s="21">
        <f>SUM(T71:T73)</f>
        <v>0</v>
      </c>
    </row>
    <row r="75" spans="1:20" ht="14.25" customHeight="1" thickBot="1" x14ac:dyDescent="0.3">
      <c r="A75" s="81" t="str">
        <f>A67</f>
        <v>пр.Ленина д.16</v>
      </c>
      <c r="B75" s="81"/>
      <c r="C75" s="81"/>
      <c r="D75" s="3"/>
      <c r="E75" s="3"/>
      <c r="F75" s="3"/>
      <c r="G75" s="3"/>
      <c r="H75" s="3"/>
      <c r="I75" s="4"/>
      <c r="J75" s="4"/>
      <c r="K75" s="4"/>
      <c r="L75" s="4"/>
      <c r="M75" s="4"/>
      <c r="N75" s="4"/>
    </row>
    <row r="76" spans="1:20" customFormat="1" ht="16.5" thickBot="1" x14ac:dyDescent="0.3">
      <c r="A76" s="91" t="s">
        <v>0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3"/>
    </row>
    <row r="77" spans="1:20" customFormat="1" ht="33.75" customHeight="1" thickBot="1" x14ac:dyDescent="0.3">
      <c r="A77" s="56"/>
      <c r="B77" s="82" t="s">
        <v>70</v>
      </c>
      <c r="C77" s="83"/>
      <c r="D77" s="83"/>
      <c r="E77" s="83"/>
      <c r="F77" s="83"/>
      <c r="G77" s="83"/>
      <c r="H77" s="84"/>
      <c r="I77" s="85" t="s">
        <v>78</v>
      </c>
      <c r="J77" s="86"/>
      <c r="K77" s="86"/>
      <c r="L77" s="86"/>
      <c r="M77" s="86"/>
      <c r="N77" s="86"/>
      <c r="O77" s="87" t="s">
        <v>79</v>
      </c>
      <c r="P77" s="88"/>
      <c r="Q77" s="88"/>
      <c r="R77" s="88"/>
      <c r="S77" s="88"/>
      <c r="T77" s="89"/>
    </row>
    <row r="78" spans="1:20" customFormat="1" ht="15.75" thickBot="1" x14ac:dyDescent="0.3">
      <c r="A78" s="57" t="s">
        <v>1</v>
      </c>
      <c r="B78" s="78" t="s">
        <v>2</v>
      </c>
      <c r="C78" s="78"/>
      <c r="D78" s="78"/>
      <c r="E78" s="78"/>
      <c r="F78" s="78"/>
      <c r="G78" s="58" t="s">
        <v>3</v>
      </c>
      <c r="H78" s="59" t="s">
        <v>4</v>
      </c>
      <c r="I78" s="79" t="s">
        <v>2</v>
      </c>
      <c r="J78" s="79"/>
      <c r="K78" s="79"/>
      <c r="L78" s="79"/>
      <c r="M78" s="79"/>
      <c r="N78" s="60" t="s">
        <v>4</v>
      </c>
      <c r="O78" s="80" t="s">
        <v>2</v>
      </c>
      <c r="P78" s="80"/>
      <c r="Q78" s="80"/>
      <c r="R78" s="80"/>
      <c r="S78" s="80"/>
      <c r="T78" s="62" t="s">
        <v>4</v>
      </c>
    </row>
    <row r="79" spans="1:20" ht="14.25" customHeight="1" x14ac:dyDescent="0.25">
      <c r="A79" s="6" t="s">
        <v>39</v>
      </c>
      <c r="B79" s="7" t="s">
        <v>62</v>
      </c>
      <c r="C79" s="8"/>
      <c r="D79" s="8"/>
      <c r="E79" s="8"/>
      <c r="F79" s="8"/>
      <c r="G79" s="10"/>
      <c r="H79" s="38">
        <v>261.26</v>
      </c>
      <c r="I79" s="14" t="s">
        <v>80</v>
      </c>
      <c r="J79" s="44"/>
      <c r="K79" s="44"/>
      <c r="L79" s="44"/>
      <c r="M79" s="63"/>
      <c r="N79" s="65">
        <v>1339.46</v>
      </c>
      <c r="O79" s="8" t="s">
        <v>47</v>
      </c>
      <c r="P79" s="8"/>
      <c r="Q79" s="8"/>
      <c r="R79" s="8"/>
      <c r="S79" s="12"/>
      <c r="T79" s="11">
        <v>302.5</v>
      </c>
    </row>
    <row r="80" spans="1:20" ht="14.25" customHeight="1" thickBot="1" x14ac:dyDescent="0.3">
      <c r="A80" s="6"/>
      <c r="B80" s="7"/>
      <c r="C80" s="8"/>
      <c r="D80" s="8"/>
      <c r="E80" s="8"/>
      <c r="F80" s="8"/>
      <c r="G80" s="10"/>
      <c r="H80" s="38"/>
      <c r="I80" s="14" t="s">
        <v>81</v>
      </c>
      <c r="J80" s="44"/>
      <c r="K80" s="44"/>
      <c r="L80" s="44"/>
      <c r="M80" s="44"/>
      <c r="N80" s="65">
        <v>120</v>
      </c>
      <c r="O80" s="8"/>
      <c r="P80" s="8"/>
      <c r="Q80" s="8"/>
      <c r="R80" s="8"/>
      <c r="S80" s="12"/>
      <c r="T80" s="11"/>
    </row>
    <row r="81" spans="1:20" ht="14.25" customHeight="1" x14ac:dyDescent="0.25">
      <c r="A81" s="6"/>
      <c r="B81" s="7"/>
      <c r="C81" s="8"/>
      <c r="D81" s="8"/>
      <c r="E81" s="8"/>
      <c r="F81" s="8"/>
      <c r="G81" s="10"/>
      <c r="H81" s="38"/>
      <c r="I81" s="39" t="s">
        <v>48</v>
      </c>
      <c r="J81" s="40"/>
      <c r="K81" s="40"/>
      <c r="L81" s="40"/>
      <c r="M81" s="41"/>
      <c r="N81" s="42">
        <v>666.69</v>
      </c>
      <c r="O81" s="8"/>
      <c r="P81" s="8"/>
      <c r="Q81" s="8"/>
      <c r="R81" s="8"/>
      <c r="S81" s="12"/>
      <c r="T81" s="11"/>
    </row>
    <row r="82" spans="1:20" ht="14.25" customHeight="1" x14ac:dyDescent="0.2">
      <c r="A82" s="13"/>
      <c r="B82" s="7"/>
      <c r="C82" s="8"/>
      <c r="D82" s="8"/>
      <c r="E82" s="8"/>
      <c r="F82" s="8"/>
      <c r="G82" s="10"/>
      <c r="H82" s="38"/>
      <c r="I82" s="2" t="s">
        <v>49</v>
      </c>
      <c r="J82" s="8"/>
      <c r="K82" s="8"/>
      <c r="L82" s="8"/>
      <c r="M82" s="8"/>
      <c r="N82" s="43">
        <v>3773.94</v>
      </c>
      <c r="O82" s="8"/>
      <c r="P82" s="8"/>
      <c r="Q82" s="8"/>
      <c r="R82" s="8"/>
      <c r="S82" s="12"/>
      <c r="T82" s="11"/>
    </row>
    <row r="83" spans="1:20" ht="14.25" customHeight="1" x14ac:dyDescent="0.2">
      <c r="A83" s="13"/>
      <c r="B83" s="7"/>
      <c r="C83" s="8"/>
      <c r="D83" s="8"/>
      <c r="E83" s="8"/>
      <c r="F83" s="8"/>
      <c r="G83" s="10"/>
      <c r="H83" s="38"/>
      <c r="I83" s="2" t="s">
        <v>50</v>
      </c>
      <c r="J83" s="8"/>
      <c r="K83" s="8"/>
      <c r="L83" s="8"/>
      <c r="M83" s="8"/>
      <c r="N83" s="90">
        <v>10688.76</v>
      </c>
      <c r="O83" s="8"/>
      <c r="P83" s="8"/>
      <c r="Q83" s="8"/>
      <c r="R83" s="8"/>
      <c r="S83" s="12"/>
      <c r="T83" s="11"/>
    </row>
    <row r="84" spans="1:20" ht="14.25" customHeight="1" x14ac:dyDescent="0.25">
      <c r="A84" s="13"/>
      <c r="B84" s="7"/>
      <c r="C84" s="8"/>
      <c r="D84" s="8"/>
      <c r="E84" s="8"/>
      <c r="F84" s="8"/>
      <c r="G84" s="10"/>
      <c r="H84" s="38"/>
      <c r="I84" s="2" t="s">
        <v>51</v>
      </c>
      <c r="J84" s="8"/>
      <c r="K84" s="8"/>
      <c r="L84" s="8"/>
      <c r="M84" s="8"/>
      <c r="N84" s="90"/>
      <c r="O84" s="44"/>
      <c r="P84" s="8"/>
      <c r="Q84" s="8"/>
      <c r="R84" s="8"/>
      <c r="S84" s="12"/>
      <c r="T84" s="33"/>
    </row>
    <row r="85" spans="1:20" ht="14.25" customHeight="1" x14ac:dyDescent="0.2">
      <c r="A85" s="13"/>
      <c r="B85" s="7"/>
      <c r="C85" s="8"/>
      <c r="D85" s="8"/>
      <c r="E85" s="9"/>
      <c r="F85" s="9"/>
      <c r="G85" s="10"/>
      <c r="H85" s="38"/>
      <c r="I85" s="2" t="s">
        <v>52</v>
      </c>
      <c r="J85" s="8"/>
      <c r="K85" s="8"/>
      <c r="L85" s="8"/>
      <c r="M85" s="12"/>
      <c r="N85" s="45">
        <v>5034.3500000000004</v>
      </c>
      <c r="O85" s="8"/>
      <c r="P85" s="8"/>
      <c r="Q85" s="8"/>
      <c r="R85" s="8"/>
      <c r="S85" s="12"/>
      <c r="T85" s="11"/>
    </row>
    <row r="86" spans="1:20" ht="14.25" customHeight="1" x14ac:dyDescent="0.2">
      <c r="A86" s="13"/>
      <c r="B86" s="7"/>
      <c r="C86" s="8"/>
      <c r="D86" s="8"/>
      <c r="E86" s="8"/>
      <c r="F86" s="8"/>
      <c r="G86" s="10"/>
      <c r="H86" s="38"/>
      <c r="I86" s="2"/>
      <c r="J86" s="8"/>
      <c r="K86" s="8"/>
      <c r="L86" s="8"/>
      <c r="M86" s="12"/>
      <c r="N86" s="45"/>
      <c r="O86" s="8"/>
      <c r="P86" s="8"/>
      <c r="Q86" s="8"/>
      <c r="R86" s="8"/>
      <c r="S86" s="12"/>
      <c r="T86" s="11"/>
    </row>
    <row r="87" spans="1:20" ht="15" thickBot="1" x14ac:dyDescent="0.25">
      <c r="A87" s="13"/>
      <c r="B87" s="7"/>
      <c r="C87" s="8"/>
      <c r="D87" s="8"/>
      <c r="E87" s="8"/>
      <c r="F87" s="8"/>
      <c r="G87" s="10"/>
      <c r="H87" s="38"/>
      <c r="I87" s="2"/>
      <c r="J87" s="8"/>
      <c r="K87" s="8"/>
      <c r="L87" s="8"/>
      <c r="M87" s="12"/>
      <c r="N87" s="45"/>
      <c r="O87" s="8"/>
      <c r="P87" s="8"/>
      <c r="Q87" s="8"/>
      <c r="R87" s="8"/>
      <c r="S87" s="12"/>
      <c r="T87" s="11"/>
    </row>
    <row r="88" spans="1:20" ht="15.75" thickBot="1" x14ac:dyDescent="0.3">
      <c r="A88" s="17"/>
      <c r="B88" s="18"/>
      <c r="C88" s="19"/>
      <c r="D88" s="19"/>
      <c r="E88" s="19"/>
      <c r="F88" s="27"/>
      <c r="G88" s="18"/>
      <c r="H88" s="46">
        <f>SUM(H79:H87)</f>
        <v>261.26</v>
      </c>
      <c r="I88" s="47"/>
      <c r="J88" s="23"/>
      <c r="K88" s="23"/>
      <c r="L88" s="23"/>
      <c r="M88" s="24"/>
      <c r="N88" s="48">
        <f>SUM(N79:N87)</f>
        <v>21623.199999999997</v>
      </c>
      <c r="O88" s="35"/>
      <c r="P88" s="35"/>
      <c r="Q88" s="35"/>
      <c r="R88" s="35"/>
      <c r="S88" s="36"/>
      <c r="T88" s="21">
        <f>SUM(T79:T87)</f>
        <v>302.5</v>
      </c>
    </row>
    <row r="89" spans="1:20" ht="14.25" customHeight="1" thickBot="1" x14ac:dyDescent="0.3">
      <c r="A89" s="81" t="str">
        <f>A75</f>
        <v>пр.Ленина д.16</v>
      </c>
      <c r="B89" s="81"/>
      <c r="C89" s="81"/>
      <c r="D89" s="3"/>
      <c r="E89" s="3"/>
      <c r="F89" s="3"/>
      <c r="G89" s="3"/>
      <c r="H89" s="3"/>
      <c r="I89" s="4"/>
      <c r="J89" s="4"/>
      <c r="K89" s="4"/>
      <c r="L89" s="4"/>
      <c r="M89" s="4"/>
      <c r="N89" s="4"/>
    </row>
    <row r="90" spans="1:20" customFormat="1" ht="16.5" thickBot="1" x14ac:dyDescent="0.3">
      <c r="A90" s="91" t="s">
        <v>0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3"/>
    </row>
    <row r="91" spans="1:20" customFormat="1" ht="33.75" customHeight="1" thickBot="1" x14ac:dyDescent="0.3">
      <c r="A91" s="56"/>
      <c r="B91" s="82" t="s">
        <v>70</v>
      </c>
      <c r="C91" s="83"/>
      <c r="D91" s="83"/>
      <c r="E91" s="83"/>
      <c r="F91" s="83"/>
      <c r="G91" s="83"/>
      <c r="H91" s="84"/>
      <c r="I91" s="85" t="s">
        <v>78</v>
      </c>
      <c r="J91" s="86"/>
      <c r="K91" s="86"/>
      <c r="L91" s="86"/>
      <c r="M91" s="86"/>
      <c r="N91" s="86"/>
      <c r="O91" s="87" t="s">
        <v>79</v>
      </c>
      <c r="P91" s="88"/>
      <c r="Q91" s="88"/>
      <c r="R91" s="88"/>
      <c r="S91" s="88"/>
      <c r="T91" s="89"/>
    </row>
    <row r="92" spans="1:20" customFormat="1" ht="15.75" thickBot="1" x14ac:dyDescent="0.3">
      <c r="A92" s="57" t="s">
        <v>1</v>
      </c>
      <c r="B92" s="78" t="s">
        <v>2</v>
      </c>
      <c r="C92" s="78"/>
      <c r="D92" s="78"/>
      <c r="E92" s="78"/>
      <c r="F92" s="78"/>
      <c r="G92" s="58" t="s">
        <v>3</v>
      </c>
      <c r="H92" s="59" t="s">
        <v>4</v>
      </c>
      <c r="I92" s="79" t="s">
        <v>2</v>
      </c>
      <c r="J92" s="79"/>
      <c r="K92" s="79"/>
      <c r="L92" s="79"/>
      <c r="M92" s="79"/>
      <c r="N92" s="60" t="s">
        <v>4</v>
      </c>
      <c r="O92" s="80" t="s">
        <v>2</v>
      </c>
      <c r="P92" s="80"/>
      <c r="Q92" s="80"/>
      <c r="R92" s="80"/>
      <c r="S92" s="80"/>
      <c r="T92" s="62" t="s">
        <v>4</v>
      </c>
    </row>
    <row r="93" spans="1:20" ht="14.25" customHeight="1" x14ac:dyDescent="0.25">
      <c r="A93" s="6" t="s">
        <v>40</v>
      </c>
      <c r="B93" s="7" t="s">
        <v>53</v>
      </c>
      <c r="C93" s="8"/>
      <c r="D93" s="8"/>
      <c r="E93" s="8"/>
      <c r="F93" s="8"/>
      <c r="G93" s="10"/>
      <c r="H93" s="11">
        <v>6560.28</v>
      </c>
      <c r="I93" s="14" t="s">
        <v>80</v>
      </c>
      <c r="J93" s="44"/>
      <c r="K93" s="44"/>
      <c r="L93" s="44"/>
      <c r="M93" s="63"/>
      <c r="N93" s="65">
        <v>1339.46</v>
      </c>
      <c r="O93" s="1" t="s">
        <v>54</v>
      </c>
      <c r="P93" s="8"/>
      <c r="Q93" s="8"/>
      <c r="R93" s="8"/>
      <c r="S93" s="12"/>
      <c r="T93" s="11">
        <v>674.25</v>
      </c>
    </row>
    <row r="94" spans="1:20" ht="14.25" customHeight="1" x14ac:dyDescent="0.25">
      <c r="A94" s="6"/>
      <c r="B94" s="7" t="s">
        <v>62</v>
      </c>
      <c r="C94" s="8"/>
      <c r="D94" s="8"/>
      <c r="E94" s="8"/>
      <c r="F94" s="8"/>
      <c r="G94" s="10"/>
      <c r="H94" s="11">
        <v>279.77999999999997</v>
      </c>
      <c r="I94" s="14" t="s">
        <v>81</v>
      </c>
      <c r="J94" s="44"/>
      <c r="K94" s="44"/>
      <c r="L94" s="44"/>
      <c r="M94" s="44"/>
      <c r="N94" s="65">
        <v>120</v>
      </c>
      <c r="O94" s="1"/>
      <c r="P94" s="8"/>
      <c r="Q94" s="8"/>
      <c r="R94" s="8"/>
      <c r="S94" s="12"/>
      <c r="T94" s="11"/>
    </row>
    <row r="95" spans="1:20" ht="14.25" customHeight="1" x14ac:dyDescent="0.25">
      <c r="A95" s="6"/>
      <c r="B95" s="7"/>
      <c r="C95" s="8"/>
      <c r="D95" s="8"/>
      <c r="E95" s="8"/>
      <c r="F95" s="8"/>
      <c r="G95" s="10"/>
      <c r="H95" s="11"/>
      <c r="I95" s="1" t="s">
        <v>55</v>
      </c>
      <c r="J95" s="8"/>
      <c r="K95" s="8"/>
      <c r="L95" s="8"/>
      <c r="M95" s="12"/>
      <c r="N95" s="11">
        <v>2154.5300000000002</v>
      </c>
      <c r="O95" s="1"/>
      <c r="P95" s="8"/>
      <c r="Q95" s="8"/>
      <c r="R95" s="8"/>
      <c r="S95" s="12"/>
      <c r="T95" s="11"/>
    </row>
    <row r="96" spans="1:20" ht="14.25" customHeight="1" x14ac:dyDescent="0.2">
      <c r="A96" s="13"/>
      <c r="B96" s="7"/>
      <c r="C96" s="8"/>
      <c r="D96" s="8"/>
      <c r="E96" s="8"/>
      <c r="F96" s="8"/>
      <c r="G96" s="10"/>
      <c r="H96" s="11"/>
      <c r="I96" s="1" t="s">
        <v>56</v>
      </c>
      <c r="J96" s="8"/>
      <c r="K96" s="8"/>
      <c r="L96" s="8"/>
      <c r="M96" s="12"/>
      <c r="N96" s="11">
        <v>2163.39</v>
      </c>
      <c r="O96" s="1"/>
      <c r="P96" s="8"/>
      <c r="Q96" s="8"/>
      <c r="R96" s="8"/>
      <c r="S96" s="12"/>
      <c r="T96" s="11"/>
    </row>
    <row r="97" spans="1:20" ht="14.25" customHeight="1" x14ac:dyDescent="0.2">
      <c r="A97" s="13"/>
      <c r="B97" s="7"/>
      <c r="C97" s="8"/>
      <c r="D97" s="8"/>
      <c r="E97" s="8"/>
      <c r="F97" s="8"/>
      <c r="G97" s="10"/>
      <c r="H97" s="11"/>
      <c r="I97" s="1" t="s">
        <v>57</v>
      </c>
      <c r="J97" s="8"/>
      <c r="K97" s="8"/>
      <c r="L97" s="8"/>
      <c r="M97" s="12"/>
      <c r="N97" s="11">
        <v>5328.98</v>
      </c>
      <c r="O97" s="1"/>
      <c r="P97" s="8"/>
      <c r="Q97" s="8"/>
      <c r="R97" s="8"/>
      <c r="S97" s="12"/>
      <c r="T97" s="11"/>
    </row>
    <row r="98" spans="1:20" ht="15" thickBot="1" x14ac:dyDescent="0.25">
      <c r="A98" s="13"/>
      <c r="B98" s="7"/>
      <c r="C98" s="8"/>
      <c r="D98" s="8"/>
      <c r="E98" s="8"/>
      <c r="F98" s="8"/>
      <c r="G98" s="10"/>
      <c r="H98" s="11"/>
      <c r="I98" s="1"/>
      <c r="J98" s="8"/>
      <c r="K98" s="8"/>
      <c r="L98" s="8"/>
      <c r="M98" s="12"/>
      <c r="N98" s="11"/>
      <c r="O98" s="1"/>
      <c r="P98" s="8"/>
      <c r="Q98" s="8"/>
      <c r="R98" s="8"/>
      <c r="S98" s="12"/>
      <c r="T98" s="11"/>
    </row>
    <row r="99" spans="1:20" ht="15.75" thickBot="1" x14ac:dyDescent="0.3">
      <c r="A99" s="17"/>
      <c r="B99" s="18"/>
      <c r="C99" s="19"/>
      <c r="D99" s="19"/>
      <c r="E99" s="19"/>
      <c r="F99" s="27"/>
      <c r="G99" s="18"/>
      <c r="H99" s="21">
        <f>SUM(H93:H98)</f>
        <v>6840.0599999999995</v>
      </c>
      <c r="I99" s="34"/>
      <c r="J99" s="35"/>
      <c r="K99" s="35"/>
      <c r="L99" s="35"/>
      <c r="M99" s="36"/>
      <c r="N99" s="21">
        <f>SUM(N93:N98)</f>
        <v>11106.36</v>
      </c>
      <c r="O99" s="34"/>
      <c r="P99" s="35"/>
      <c r="Q99" s="35"/>
      <c r="R99" s="35"/>
      <c r="S99" s="36"/>
      <c r="T99" s="21">
        <f>SUM(T93:T98)</f>
        <v>674.25</v>
      </c>
    </row>
    <row r="100" spans="1:20" ht="14.25" customHeight="1" thickBot="1" x14ac:dyDescent="0.3">
      <c r="A100" s="81" t="str">
        <f>A89</f>
        <v>пр.Ленина д.16</v>
      </c>
      <c r="B100" s="81"/>
      <c r="C100" s="81"/>
      <c r="D100" s="3"/>
      <c r="E100" s="3"/>
      <c r="F100" s="3"/>
      <c r="G100" s="3"/>
      <c r="H100" s="3"/>
      <c r="I100" s="4"/>
      <c r="J100" s="4"/>
      <c r="K100" s="4"/>
      <c r="L100" s="4"/>
      <c r="M100" s="4"/>
      <c r="N100" s="4"/>
    </row>
    <row r="101" spans="1:20" customFormat="1" ht="16.5" thickBot="1" x14ac:dyDescent="0.3">
      <c r="A101" s="91" t="s">
        <v>0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3"/>
    </row>
    <row r="102" spans="1:20" customFormat="1" ht="33.75" customHeight="1" thickBot="1" x14ac:dyDescent="0.3">
      <c r="A102" s="56"/>
      <c r="B102" s="82" t="s">
        <v>70</v>
      </c>
      <c r="C102" s="83"/>
      <c r="D102" s="83"/>
      <c r="E102" s="83"/>
      <c r="F102" s="83"/>
      <c r="G102" s="83"/>
      <c r="H102" s="84"/>
      <c r="I102" s="85" t="s">
        <v>78</v>
      </c>
      <c r="J102" s="86"/>
      <c r="K102" s="86"/>
      <c r="L102" s="86"/>
      <c r="M102" s="86"/>
      <c r="N102" s="86"/>
      <c r="O102" s="87" t="s">
        <v>79</v>
      </c>
      <c r="P102" s="88"/>
      <c r="Q102" s="88"/>
      <c r="R102" s="88"/>
      <c r="S102" s="88"/>
      <c r="T102" s="89"/>
    </row>
    <row r="103" spans="1:20" customFormat="1" ht="15.75" thickBot="1" x14ac:dyDescent="0.3">
      <c r="A103" s="57" t="s">
        <v>1</v>
      </c>
      <c r="B103" s="78" t="s">
        <v>2</v>
      </c>
      <c r="C103" s="78"/>
      <c r="D103" s="78"/>
      <c r="E103" s="78"/>
      <c r="F103" s="78"/>
      <c r="G103" s="58" t="s">
        <v>3</v>
      </c>
      <c r="H103" s="59" t="s">
        <v>4</v>
      </c>
      <c r="I103" s="79" t="s">
        <v>2</v>
      </c>
      <c r="J103" s="79"/>
      <c r="K103" s="79"/>
      <c r="L103" s="79"/>
      <c r="M103" s="79"/>
      <c r="N103" s="60" t="s">
        <v>4</v>
      </c>
      <c r="O103" s="80" t="s">
        <v>2</v>
      </c>
      <c r="P103" s="80"/>
      <c r="Q103" s="80"/>
      <c r="R103" s="80"/>
      <c r="S103" s="80"/>
      <c r="T103" s="62" t="s">
        <v>4</v>
      </c>
    </row>
    <row r="104" spans="1:20" ht="14.25" customHeight="1" x14ac:dyDescent="0.25">
      <c r="A104" s="6" t="s">
        <v>41</v>
      </c>
      <c r="B104" s="7" t="s">
        <v>58</v>
      </c>
      <c r="C104" s="8"/>
      <c r="D104" s="8"/>
      <c r="E104" s="8"/>
      <c r="F104" s="8"/>
      <c r="G104" s="10" t="s">
        <v>59</v>
      </c>
      <c r="H104" s="11">
        <v>2066.4499999999998</v>
      </c>
      <c r="I104" s="14" t="s">
        <v>80</v>
      </c>
      <c r="J104" s="44"/>
      <c r="K104" s="44"/>
      <c r="L104" s="44"/>
      <c r="M104" s="63"/>
      <c r="N104" s="65">
        <v>1339.46</v>
      </c>
      <c r="O104" s="1" t="s">
        <v>61</v>
      </c>
      <c r="P104" s="8"/>
      <c r="Q104" s="8"/>
      <c r="R104" s="8"/>
      <c r="S104" s="12"/>
      <c r="T104" s="11">
        <v>1482.89</v>
      </c>
    </row>
    <row r="105" spans="1:20" ht="14.25" customHeight="1" x14ac:dyDescent="0.25">
      <c r="A105" s="6"/>
      <c r="B105" s="7"/>
      <c r="C105" s="8"/>
      <c r="D105" s="8"/>
      <c r="E105" s="8"/>
      <c r="F105" s="8"/>
      <c r="G105" s="10"/>
      <c r="H105" s="11"/>
      <c r="I105" s="14" t="s">
        <v>81</v>
      </c>
      <c r="J105" s="44"/>
      <c r="K105" s="44"/>
      <c r="L105" s="44"/>
      <c r="M105" s="44"/>
      <c r="N105" s="65">
        <v>120</v>
      </c>
      <c r="O105" s="1"/>
      <c r="P105" s="8"/>
      <c r="Q105" s="8"/>
      <c r="R105" s="8"/>
      <c r="S105" s="12"/>
      <c r="T105" s="11"/>
    </row>
    <row r="106" spans="1:20" ht="14.25" customHeight="1" x14ac:dyDescent="0.25">
      <c r="A106" s="6"/>
      <c r="B106" s="7"/>
      <c r="C106" s="8"/>
      <c r="D106" s="8"/>
      <c r="E106" s="8"/>
      <c r="F106" s="8"/>
      <c r="G106" s="10"/>
      <c r="H106" s="11"/>
      <c r="I106" s="1" t="s">
        <v>63</v>
      </c>
      <c r="J106" s="8"/>
      <c r="K106" s="49"/>
      <c r="L106" s="8"/>
      <c r="M106" s="12"/>
      <c r="N106" s="11">
        <v>366.51</v>
      </c>
      <c r="O106" s="1"/>
      <c r="P106" s="8"/>
      <c r="Q106" s="8"/>
      <c r="R106" s="8"/>
      <c r="S106" s="12"/>
      <c r="T106" s="11"/>
    </row>
    <row r="107" spans="1:20" ht="14.25" customHeight="1" x14ac:dyDescent="0.2">
      <c r="A107" s="13"/>
      <c r="B107" s="7" t="s">
        <v>60</v>
      </c>
      <c r="C107" s="8"/>
      <c r="D107" s="8"/>
      <c r="E107" s="8"/>
      <c r="F107" s="8"/>
      <c r="G107" s="10"/>
      <c r="H107" s="11">
        <v>820.36</v>
      </c>
      <c r="I107" s="1" t="s">
        <v>64</v>
      </c>
      <c r="J107" s="8"/>
      <c r="K107" s="8"/>
      <c r="L107" s="8"/>
      <c r="M107" s="12"/>
      <c r="N107" s="11">
        <v>1297.6500000000001</v>
      </c>
      <c r="O107" s="1"/>
      <c r="P107" s="8"/>
      <c r="Q107" s="8"/>
      <c r="R107" s="8"/>
      <c r="S107" s="12"/>
      <c r="T107" s="11"/>
    </row>
    <row r="108" spans="1:20" ht="14.25" customHeight="1" x14ac:dyDescent="0.2">
      <c r="A108" s="13"/>
      <c r="B108" s="7" t="s">
        <v>65</v>
      </c>
      <c r="C108" s="8"/>
      <c r="D108" s="8"/>
      <c r="E108" s="8"/>
      <c r="F108" s="8"/>
      <c r="G108" s="10"/>
      <c r="H108" s="11">
        <v>869.55</v>
      </c>
      <c r="I108" s="1"/>
      <c r="J108" s="8"/>
      <c r="K108" s="8"/>
      <c r="L108" s="8"/>
      <c r="M108" s="12"/>
      <c r="N108" s="11"/>
      <c r="O108" s="1"/>
      <c r="P108" s="8"/>
      <c r="Q108" s="8"/>
      <c r="R108" s="8"/>
      <c r="S108" s="12"/>
      <c r="T108" s="11"/>
    </row>
    <row r="109" spans="1:20" ht="15" thickBot="1" x14ac:dyDescent="0.25">
      <c r="A109" s="13"/>
      <c r="B109" s="7"/>
      <c r="C109" s="8"/>
      <c r="D109" s="8"/>
      <c r="E109" s="8"/>
      <c r="F109" s="8"/>
      <c r="G109" s="10"/>
      <c r="H109" s="11"/>
      <c r="I109" s="1"/>
      <c r="J109" s="8"/>
      <c r="K109" s="8"/>
      <c r="L109" s="8"/>
      <c r="M109" s="12"/>
      <c r="N109" s="11"/>
      <c r="O109" s="1"/>
      <c r="P109" s="8"/>
      <c r="Q109" s="8"/>
      <c r="R109" s="8"/>
      <c r="S109" s="12"/>
      <c r="T109" s="11"/>
    </row>
    <row r="110" spans="1:20" ht="15.75" thickBot="1" x14ac:dyDescent="0.3">
      <c r="A110" s="17"/>
      <c r="B110" s="18"/>
      <c r="C110" s="19"/>
      <c r="D110" s="19"/>
      <c r="E110" s="19"/>
      <c r="F110" s="27"/>
      <c r="G110" s="18"/>
      <c r="H110" s="21">
        <f>SUM(H104:H109)</f>
        <v>3756.3599999999997</v>
      </c>
      <c r="I110" s="34"/>
      <c r="J110" s="35"/>
      <c r="K110" s="35"/>
      <c r="L110" s="35"/>
      <c r="M110" s="36"/>
      <c r="N110" s="21">
        <f>SUM(N104:N109)</f>
        <v>3123.62</v>
      </c>
      <c r="O110" s="34"/>
      <c r="P110" s="35"/>
      <c r="Q110" s="35"/>
      <c r="R110" s="35"/>
      <c r="S110" s="36"/>
      <c r="T110" s="21">
        <f>SUM(T104:T109)</f>
        <v>1482.89</v>
      </c>
    </row>
    <row r="111" spans="1:20" ht="14.25" customHeight="1" thickBot="1" x14ac:dyDescent="0.3">
      <c r="A111" s="81" t="str">
        <f>A100</f>
        <v>пр.Ленина д.16</v>
      </c>
      <c r="B111" s="81"/>
      <c r="C111" s="81"/>
      <c r="D111" s="3"/>
      <c r="E111" s="3"/>
      <c r="F111" s="3"/>
      <c r="G111" s="3"/>
      <c r="H111" s="3"/>
      <c r="I111" s="4"/>
      <c r="J111" s="4"/>
      <c r="K111" s="4"/>
      <c r="L111" s="4"/>
      <c r="M111" s="4"/>
      <c r="N111" s="4"/>
    </row>
    <row r="112" spans="1:20" customFormat="1" ht="16.5" thickBot="1" x14ac:dyDescent="0.3">
      <c r="A112" s="91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3"/>
    </row>
    <row r="113" spans="1:20" customFormat="1" ht="33.75" customHeight="1" thickBot="1" x14ac:dyDescent="0.3">
      <c r="A113" s="56"/>
      <c r="B113" s="82" t="s">
        <v>70</v>
      </c>
      <c r="C113" s="83"/>
      <c r="D113" s="83"/>
      <c r="E113" s="83"/>
      <c r="F113" s="83"/>
      <c r="G113" s="83"/>
      <c r="H113" s="84"/>
      <c r="I113" s="85" t="s">
        <v>78</v>
      </c>
      <c r="J113" s="86"/>
      <c r="K113" s="86"/>
      <c r="L113" s="86"/>
      <c r="M113" s="86"/>
      <c r="N113" s="86"/>
      <c r="O113" s="87" t="s">
        <v>79</v>
      </c>
      <c r="P113" s="88"/>
      <c r="Q113" s="88"/>
      <c r="R113" s="88"/>
      <c r="S113" s="88"/>
      <c r="T113" s="89"/>
    </row>
    <row r="114" spans="1:20" customFormat="1" ht="15.75" thickBot="1" x14ac:dyDescent="0.3">
      <c r="A114" s="61" t="s">
        <v>1</v>
      </c>
      <c r="B114" s="78" t="s">
        <v>2</v>
      </c>
      <c r="C114" s="78"/>
      <c r="D114" s="78"/>
      <c r="E114" s="78"/>
      <c r="F114" s="78"/>
      <c r="G114" s="58" t="s">
        <v>3</v>
      </c>
      <c r="H114" s="59" t="s">
        <v>4</v>
      </c>
      <c r="I114" s="79" t="s">
        <v>2</v>
      </c>
      <c r="J114" s="79"/>
      <c r="K114" s="79"/>
      <c r="L114" s="79"/>
      <c r="M114" s="79"/>
      <c r="N114" s="60" t="s">
        <v>4</v>
      </c>
      <c r="O114" s="80" t="s">
        <v>2</v>
      </c>
      <c r="P114" s="80"/>
      <c r="Q114" s="80"/>
      <c r="R114" s="80"/>
      <c r="S114" s="80"/>
      <c r="T114" s="62" t="s">
        <v>4</v>
      </c>
    </row>
    <row r="115" spans="1:20" ht="14.25" customHeight="1" x14ac:dyDescent="0.25">
      <c r="A115" s="6" t="s">
        <v>42</v>
      </c>
      <c r="B115" s="7" t="s">
        <v>66</v>
      </c>
      <c r="C115" s="8"/>
      <c r="D115" s="8"/>
      <c r="E115" s="8"/>
      <c r="F115" s="8"/>
      <c r="G115" s="10"/>
      <c r="H115" s="11">
        <v>187.3</v>
      </c>
      <c r="I115" s="14" t="s">
        <v>80</v>
      </c>
      <c r="J115" s="44"/>
      <c r="K115" s="44"/>
      <c r="L115" s="44"/>
      <c r="M115" s="63"/>
      <c r="N115" s="65">
        <v>1339.46</v>
      </c>
      <c r="O115" s="1"/>
      <c r="P115" s="8"/>
      <c r="Q115" s="8"/>
      <c r="R115" s="8"/>
      <c r="S115" s="12"/>
      <c r="T115" s="11"/>
    </row>
    <row r="116" spans="1:20" ht="14.25" customHeight="1" x14ac:dyDescent="0.25">
      <c r="A116" s="6"/>
      <c r="B116" s="7"/>
      <c r="C116" s="8"/>
      <c r="D116" s="8"/>
      <c r="E116" s="8"/>
      <c r="F116" s="8"/>
      <c r="G116" s="10"/>
      <c r="H116" s="11"/>
      <c r="I116" s="14" t="s">
        <v>81</v>
      </c>
      <c r="J116" s="44"/>
      <c r="K116" s="44"/>
      <c r="L116" s="44"/>
      <c r="M116" s="44"/>
      <c r="N116" s="65">
        <v>120</v>
      </c>
      <c r="O116" s="1"/>
      <c r="P116" s="8"/>
      <c r="Q116" s="8"/>
      <c r="R116" s="8"/>
      <c r="S116" s="12"/>
      <c r="T116" s="11"/>
    </row>
    <row r="117" spans="1:20" ht="14.25" customHeight="1" x14ac:dyDescent="0.2">
      <c r="A117" s="13"/>
      <c r="B117" s="7"/>
      <c r="C117" s="8"/>
      <c r="D117" s="8"/>
      <c r="E117" s="8"/>
      <c r="F117" s="8"/>
      <c r="G117" s="10"/>
      <c r="H117" s="11"/>
      <c r="I117" s="1"/>
      <c r="J117" s="8"/>
      <c r="K117" s="8"/>
      <c r="L117" s="8"/>
      <c r="M117" s="12"/>
      <c r="N117" s="11"/>
      <c r="O117" s="1"/>
      <c r="P117" s="8"/>
      <c r="Q117" s="8"/>
      <c r="R117" s="8"/>
      <c r="S117" s="12"/>
      <c r="T117" s="11"/>
    </row>
    <row r="118" spans="1:20" ht="15" thickBot="1" x14ac:dyDescent="0.25">
      <c r="A118" s="13"/>
      <c r="B118" s="7"/>
      <c r="C118" s="8"/>
      <c r="D118" s="8"/>
      <c r="E118" s="8"/>
      <c r="F118" s="8"/>
      <c r="G118" s="10"/>
      <c r="H118" s="11"/>
      <c r="I118" s="1"/>
      <c r="J118" s="8"/>
      <c r="K118" s="8"/>
      <c r="L118" s="8"/>
      <c r="M118" s="12"/>
      <c r="N118" s="11"/>
      <c r="O118" s="1"/>
      <c r="P118" s="8"/>
      <c r="Q118" s="8"/>
      <c r="R118" s="8"/>
      <c r="S118" s="12"/>
      <c r="T118" s="11"/>
    </row>
    <row r="119" spans="1:20" ht="15.75" thickBot="1" x14ac:dyDescent="0.3">
      <c r="A119" s="17"/>
      <c r="B119" s="18"/>
      <c r="C119" s="19"/>
      <c r="D119" s="19"/>
      <c r="E119" s="19"/>
      <c r="F119" s="27"/>
      <c r="G119" s="18"/>
      <c r="H119" s="21">
        <f>SUM(H115:H118)</f>
        <v>187.3</v>
      </c>
      <c r="I119" s="34"/>
      <c r="J119" s="35"/>
      <c r="K119" s="35"/>
      <c r="L119" s="35"/>
      <c r="M119" s="36"/>
      <c r="N119" s="21">
        <f>SUM(N115:N118)</f>
        <v>1459.46</v>
      </c>
      <c r="O119" s="34"/>
      <c r="P119" s="35"/>
      <c r="Q119" s="35"/>
      <c r="R119" s="35"/>
      <c r="S119" s="36"/>
      <c r="T119" s="21">
        <f>SUM(T115:T118)</f>
        <v>0</v>
      </c>
    </row>
    <row r="120" spans="1:20" ht="14.25" customHeight="1" thickBot="1" x14ac:dyDescent="0.3">
      <c r="A120" s="81" t="str">
        <f>A111</f>
        <v>пр.Ленина д.16</v>
      </c>
      <c r="B120" s="81"/>
      <c r="C120" s="81"/>
      <c r="D120" s="3"/>
      <c r="E120" s="3"/>
      <c r="F120" s="3"/>
      <c r="G120" s="3"/>
      <c r="H120" s="3"/>
      <c r="I120" s="4"/>
      <c r="J120" s="4"/>
      <c r="K120" s="4"/>
      <c r="L120" s="4"/>
      <c r="M120" s="4"/>
      <c r="N120" s="4"/>
    </row>
    <row r="121" spans="1:20" customFormat="1" ht="16.5" thickBot="1" x14ac:dyDescent="0.3">
      <c r="A121" s="91" t="s">
        <v>0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3"/>
    </row>
    <row r="122" spans="1:20" customFormat="1" ht="33.75" customHeight="1" thickBot="1" x14ac:dyDescent="0.3">
      <c r="A122" s="56"/>
      <c r="B122" s="82" t="s">
        <v>70</v>
      </c>
      <c r="C122" s="83"/>
      <c r="D122" s="83"/>
      <c r="E122" s="83"/>
      <c r="F122" s="83"/>
      <c r="G122" s="83"/>
      <c r="H122" s="84"/>
      <c r="I122" s="85" t="s">
        <v>78</v>
      </c>
      <c r="J122" s="86"/>
      <c r="K122" s="86"/>
      <c r="L122" s="86"/>
      <c r="M122" s="86"/>
      <c r="N122" s="86"/>
      <c r="O122" s="87" t="s">
        <v>79</v>
      </c>
      <c r="P122" s="88"/>
      <c r="Q122" s="88"/>
      <c r="R122" s="88"/>
      <c r="S122" s="88"/>
      <c r="T122" s="89"/>
    </row>
    <row r="123" spans="1:20" customFormat="1" ht="15.75" thickBot="1" x14ac:dyDescent="0.3">
      <c r="A123" s="61" t="s">
        <v>1</v>
      </c>
      <c r="B123" s="78" t="s">
        <v>2</v>
      </c>
      <c r="C123" s="78"/>
      <c r="D123" s="78"/>
      <c r="E123" s="78"/>
      <c r="F123" s="78"/>
      <c r="G123" s="58" t="s">
        <v>3</v>
      </c>
      <c r="H123" s="59" t="s">
        <v>4</v>
      </c>
      <c r="I123" s="79" t="s">
        <v>2</v>
      </c>
      <c r="J123" s="79"/>
      <c r="K123" s="79"/>
      <c r="L123" s="79"/>
      <c r="M123" s="79"/>
      <c r="N123" s="60" t="s">
        <v>4</v>
      </c>
      <c r="O123" s="80" t="s">
        <v>2</v>
      </c>
      <c r="P123" s="80"/>
      <c r="Q123" s="80"/>
      <c r="R123" s="80"/>
      <c r="S123" s="80"/>
      <c r="T123" s="62" t="s">
        <v>4</v>
      </c>
    </row>
    <row r="124" spans="1:20" ht="14.25" customHeight="1" x14ac:dyDescent="0.25">
      <c r="A124" s="6" t="s">
        <v>43</v>
      </c>
      <c r="B124" s="7"/>
      <c r="C124" s="8"/>
      <c r="D124" s="8"/>
      <c r="E124" s="8"/>
      <c r="F124" s="8"/>
      <c r="G124" s="10"/>
      <c r="H124" s="11"/>
      <c r="I124" s="14" t="s">
        <v>80</v>
      </c>
      <c r="J124" s="44"/>
      <c r="K124" s="44"/>
      <c r="L124" s="44"/>
      <c r="M124" s="63"/>
      <c r="N124" s="65">
        <v>1339.46</v>
      </c>
      <c r="O124" s="1"/>
      <c r="P124" s="8"/>
      <c r="Q124" s="8"/>
      <c r="R124" s="8"/>
      <c r="S124" s="12"/>
      <c r="T124" s="11"/>
    </row>
    <row r="125" spans="1:20" ht="14.25" customHeight="1" x14ac:dyDescent="0.25">
      <c r="A125" s="13"/>
      <c r="B125" s="7"/>
      <c r="C125" s="8"/>
      <c r="D125" s="8"/>
      <c r="E125" s="8"/>
      <c r="F125" s="8"/>
      <c r="G125" s="10"/>
      <c r="H125" s="11"/>
      <c r="I125" s="14" t="s">
        <v>81</v>
      </c>
      <c r="J125" s="44"/>
      <c r="K125" s="44"/>
      <c r="L125" s="44"/>
      <c r="M125" s="44"/>
      <c r="N125" s="65">
        <v>120</v>
      </c>
      <c r="O125" s="1"/>
      <c r="P125" s="8"/>
      <c r="Q125" s="8"/>
      <c r="R125" s="8"/>
      <c r="S125" s="12"/>
      <c r="T125" s="11"/>
    </row>
    <row r="126" spans="1:20" ht="15" thickBot="1" x14ac:dyDescent="0.25">
      <c r="A126" s="13"/>
      <c r="B126" s="7"/>
      <c r="C126" s="8"/>
      <c r="D126" s="8"/>
      <c r="E126" s="8"/>
      <c r="F126" s="8"/>
      <c r="G126" s="10"/>
      <c r="H126" s="11"/>
      <c r="I126" s="1" t="s">
        <v>73</v>
      </c>
      <c r="J126" s="8"/>
      <c r="K126" s="8"/>
      <c r="L126" s="8"/>
      <c r="M126" s="12"/>
      <c r="N126" s="11">
        <v>1254.81</v>
      </c>
      <c r="O126" s="1"/>
      <c r="P126" s="8"/>
      <c r="Q126" s="8"/>
      <c r="R126" s="8"/>
      <c r="S126" s="12"/>
      <c r="T126" s="11"/>
    </row>
    <row r="127" spans="1:20" ht="15.75" thickBot="1" x14ac:dyDescent="0.3">
      <c r="A127" s="17"/>
      <c r="B127" s="18"/>
      <c r="C127" s="19"/>
      <c r="D127" s="19"/>
      <c r="E127" s="19"/>
      <c r="F127" s="27"/>
      <c r="G127" s="18"/>
      <c r="H127" s="21">
        <f>SUM(H124:H126)</f>
        <v>0</v>
      </c>
      <c r="I127" s="34"/>
      <c r="J127" s="35"/>
      <c r="K127" s="35"/>
      <c r="L127" s="35"/>
      <c r="M127" s="36"/>
      <c r="N127" s="21">
        <f>SUM(N124:N126)</f>
        <v>2714.27</v>
      </c>
      <c r="O127" s="34"/>
      <c r="P127" s="35"/>
      <c r="Q127" s="35"/>
      <c r="R127" s="35"/>
      <c r="S127" s="36"/>
      <c r="T127" s="21">
        <f>SUM(T124:T126)</f>
        <v>0</v>
      </c>
    </row>
    <row r="128" spans="1:20" s="50" customFormat="1" ht="15" x14ac:dyDescent="0.25">
      <c r="E128" s="77" t="s">
        <v>7</v>
      </c>
      <c r="F128" s="77"/>
      <c r="G128" s="77"/>
      <c r="H128" s="51">
        <f>H127+H119+H110+H99+H88+H74+H66+H54+H44+H34+H23+H10</f>
        <v>18220.059999999998</v>
      </c>
      <c r="K128" s="77" t="s">
        <v>7</v>
      </c>
      <c r="L128" s="77"/>
      <c r="M128" s="77"/>
      <c r="N128" s="51">
        <f>N127+N119+N110+N99+N88+N74+N66+N54+N44+N34+N23+N10</f>
        <v>75548.349999999991</v>
      </c>
      <c r="Q128" s="77" t="s">
        <v>7</v>
      </c>
      <c r="R128" s="77"/>
      <c r="S128" s="77"/>
      <c r="T128" s="51">
        <f>T127+T119+T110+T99+T88+T74+T66+T54+T44+T34+T23+T10</f>
        <v>40423.07</v>
      </c>
    </row>
    <row r="129" spans="1:20" s="50" customFormat="1" ht="15" x14ac:dyDescent="0.25">
      <c r="E129" s="76" t="s">
        <v>67</v>
      </c>
      <c r="F129" s="76"/>
      <c r="G129" s="76"/>
      <c r="H129" s="51">
        <f>H128*0.18</f>
        <v>3279.6107999999995</v>
      </c>
      <c r="K129" s="76" t="s">
        <v>67</v>
      </c>
      <c r="L129" s="76"/>
      <c r="M129" s="76"/>
      <c r="N129" s="51">
        <f>N128*0.18</f>
        <v>13598.702999999998</v>
      </c>
      <c r="Q129" s="76" t="s">
        <v>67</v>
      </c>
      <c r="R129" s="76"/>
      <c r="S129" s="76"/>
      <c r="T129" s="51">
        <f>T128*0.18</f>
        <v>7276.1525999999994</v>
      </c>
    </row>
    <row r="130" spans="1:20" s="50" customFormat="1" ht="15" x14ac:dyDescent="0.25">
      <c r="E130" s="76" t="s">
        <v>68</v>
      </c>
      <c r="F130" s="76"/>
      <c r="G130" s="76"/>
      <c r="H130" s="51">
        <f>H128*1.18</f>
        <v>21499.670799999996</v>
      </c>
      <c r="K130" s="76" t="s">
        <v>68</v>
      </c>
      <c r="L130" s="76"/>
      <c r="M130" s="76"/>
      <c r="N130" s="51">
        <f>N128*1.18</f>
        <v>89147.052999999985</v>
      </c>
      <c r="Q130" s="76" t="s">
        <v>68</v>
      </c>
      <c r="R130" s="76"/>
      <c r="S130" s="76"/>
      <c r="T130" s="51">
        <f>T128*1.18</f>
        <v>47699.222599999994</v>
      </c>
    </row>
    <row r="131" spans="1:20" s="50" customFormat="1" x14ac:dyDescent="0.2"/>
    <row r="132" spans="1:20" s="50" customFormat="1" x14ac:dyDescent="0.2"/>
    <row r="133" spans="1:20" s="50" customFormat="1" x14ac:dyDescent="0.2"/>
    <row r="134" spans="1:20" s="50" customFormat="1" ht="15" x14ac:dyDescent="0.2">
      <c r="A134" s="71" t="s">
        <v>5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</row>
    <row r="135" spans="1:20" s="50" customFormat="1" ht="15" x14ac:dyDescent="0.2">
      <c r="A135" s="71" t="s">
        <v>9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1:20" s="50" customFormat="1" ht="15" x14ac:dyDescent="0.2">
      <c r="A136" s="71" t="s">
        <v>74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</row>
    <row r="137" spans="1:20" s="50" customFormat="1" ht="15" x14ac:dyDescent="0.2">
      <c r="A137" s="71" t="s">
        <v>72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</row>
    <row r="138" spans="1:20" s="50" customFormat="1" ht="15" x14ac:dyDescent="0.2">
      <c r="A138" s="5"/>
      <c r="B138" s="54"/>
      <c r="C138" s="54"/>
      <c r="D138" s="54"/>
      <c r="E138" s="54"/>
      <c r="F138" s="54"/>
      <c r="G138" s="55"/>
      <c r="H138" s="55"/>
    </row>
    <row r="139" spans="1:20" s="50" customFormat="1" ht="15" customHeight="1" x14ac:dyDescent="0.2">
      <c r="A139" s="5"/>
      <c r="B139" s="72" t="s">
        <v>6</v>
      </c>
      <c r="C139" s="72"/>
      <c r="D139" s="73" t="s">
        <v>77</v>
      </c>
      <c r="E139" s="73"/>
      <c r="F139" s="73" t="s">
        <v>69</v>
      </c>
      <c r="G139" s="73"/>
      <c r="H139" s="74" t="s">
        <v>10</v>
      </c>
      <c r="I139" s="74"/>
      <c r="J139" s="52"/>
    </row>
    <row r="140" spans="1:20" s="50" customFormat="1" ht="15" customHeight="1" x14ac:dyDescent="0.2">
      <c r="A140" s="5"/>
      <c r="B140" s="72"/>
      <c r="C140" s="72"/>
      <c r="D140" s="73"/>
      <c r="E140" s="73"/>
      <c r="F140" s="73"/>
      <c r="G140" s="73"/>
      <c r="H140" s="74"/>
      <c r="I140" s="74"/>
      <c r="J140" s="52"/>
    </row>
    <row r="141" spans="1:20" s="50" customFormat="1" ht="38.25" customHeight="1" x14ac:dyDescent="0.2">
      <c r="A141" s="95"/>
      <c r="B141" s="94">
        <v>93768.42</v>
      </c>
      <c r="C141" s="75"/>
      <c r="D141" s="75">
        <v>87127.63</v>
      </c>
      <c r="E141" s="75"/>
      <c r="F141" s="75">
        <v>110646.72</v>
      </c>
      <c r="G141" s="75"/>
      <c r="H141" s="75">
        <f>D141-F141</f>
        <v>-23519.089999999997</v>
      </c>
      <c r="I141" s="75"/>
    </row>
    <row r="142" spans="1:20" s="50" customFormat="1" x14ac:dyDescent="0.2"/>
    <row r="143" spans="1:20" s="50" customFormat="1" ht="15" x14ac:dyDescent="0.2">
      <c r="A143" s="71" t="s">
        <v>5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</row>
    <row r="144" spans="1:20" s="50" customFormat="1" ht="15" x14ac:dyDescent="0.2">
      <c r="A144" s="71" t="s">
        <v>9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</row>
    <row r="145" spans="1:11" s="50" customFormat="1" ht="15" x14ac:dyDescent="0.2">
      <c r="A145" s="71" t="s">
        <v>75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</row>
    <row r="146" spans="1:11" s="50" customFormat="1" ht="15" x14ac:dyDescent="0.2">
      <c r="A146" s="71" t="str">
        <f>A137</f>
        <v>Дома № 16  по пр.Ленина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</row>
    <row r="147" spans="1:11" s="50" customFormat="1" ht="15" x14ac:dyDescent="0.2">
      <c r="A147" s="5"/>
      <c r="B147" s="54"/>
      <c r="C147" s="54"/>
      <c r="D147" s="54"/>
      <c r="E147" s="54"/>
      <c r="F147" s="54"/>
      <c r="G147" s="55"/>
      <c r="H147" s="55"/>
    </row>
    <row r="148" spans="1:11" s="50" customFormat="1" ht="15" customHeight="1" x14ac:dyDescent="0.2">
      <c r="A148" s="5"/>
      <c r="B148" s="72" t="s">
        <v>6</v>
      </c>
      <c r="C148" s="72"/>
      <c r="D148" s="73" t="s">
        <v>77</v>
      </c>
      <c r="E148" s="73"/>
      <c r="F148" s="73" t="s">
        <v>69</v>
      </c>
      <c r="G148" s="73"/>
      <c r="H148" s="74" t="s">
        <v>10</v>
      </c>
      <c r="I148" s="74"/>
      <c r="J148" s="52"/>
    </row>
    <row r="149" spans="1:11" s="50" customFormat="1" ht="20.25" customHeight="1" x14ac:dyDescent="0.2">
      <c r="A149" s="5"/>
      <c r="B149" s="72"/>
      <c r="C149" s="72"/>
      <c r="D149" s="73"/>
      <c r="E149" s="73"/>
      <c r="F149" s="73"/>
      <c r="G149" s="73"/>
      <c r="H149" s="74"/>
      <c r="I149" s="74"/>
      <c r="J149" s="52"/>
    </row>
    <row r="150" spans="1:11" s="50" customFormat="1" ht="38.25" customHeight="1" x14ac:dyDescent="0.2">
      <c r="A150" s="95"/>
      <c r="B150" s="94">
        <v>88627.98</v>
      </c>
      <c r="C150" s="75"/>
      <c r="D150" s="75">
        <v>82342.02</v>
      </c>
      <c r="E150" s="75"/>
      <c r="F150" s="75">
        <v>123247.78</v>
      </c>
      <c r="G150" s="75"/>
      <c r="H150" s="75">
        <f>D150-F150</f>
        <v>-40905.759999999995</v>
      </c>
      <c r="I150" s="75"/>
    </row>
    <row r="151" spans="1:11" s="50" customFormat="1" x14ac:dyDescent="0.2"/>
    <row r="152" spans="1:11" s="50" customFormat="1" x14ac:dyDescent="0.2"/>
    <row r="153" spans="1:11" s="50" customFormat="1" x14ac:dyDescent="0.2"/>
    <row r="154" spans="1:11" s="50" customFormat="1" ht="15" x14ac:dyDescent="0.2">
      <c r="A154" s="71" t="s">
        <v>5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</row>
    <row r="155" spans="1:11" s="50" customFormat="1" ht="15" x14ac:dyDescent="0.2">
      <c r="A155" s="71" t="s">
        <v>9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</row>
    <row r="156" spans="1:11" s="50" customFormat="1" ht="15" x14ac:dyDescent="0.2">
      <c r="A156" s="71" t="s">
        <v>76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</row>
    <row r="157" spans="1:11" s="50" customFormat="1" ht="15" x14ac:dyDescent="0.2">
      <c r="A157" s="71" t="str">
        <f>A146</f>
        <v>Дома № 16  по пр.Ленина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</row>
    <row r="158" spans="1:11" s="50" customFormat="1" ht="15" x14ac:dyDescent="0.2">
      <c r="A158" s="5"/>
      <c r="B158" s="54"/>
      <c r="C158" s="54"/>
      <c r="D158" s="54"/>
      <c r="E158" s="54"/>
      <c r="F158" s="54"/>
      <c r="G158" s="55"/>
      <c r="H158" s="55"/>
    </row>
    <row r="159" spans="1:11" s="50" customFormat="1" ht="15" customHeight="1" x14ac:dyDescent="0.2">
      <c r="A159" s="70" t="s">
        <v>82</v>
      </c>
      <c r="B159" s="72" t="s">
        <v>6</v>
      </c>
      <c r="C159" s="72"/>
      <c r="D159" s="73" t="s">
        <v>77</v>
      </c>
      <c r="E159" s="73"/>
      <c r="F159" s="73" t="s">
        <v>69</v>
      </c>
      <c r="G159" s="73"/>
      <c r="H159" s="74" t="s">
        <v>10</v>
      </c>
      <c r="I159" s="74"/>
      <c r="J159" s="52"/>
    </row>
    <row r="160" spans="1:11" s="50" customFormat="1" ht="27.75" customHeight="1" x14ac:dyDescent="0.2">
      <c r="A160" s="70"/>
      <c r="B160" s="72"/>
      <c r="C160" s="72"/>
      <c r="D160" s="73"/>
      <c r="E160" s="73"/>
      <c r="F160" s="73"/>
      <c r="G160" s="73"/>
      <c r="H160" s="74"/>
      <c r="I160" s="74"/>
      <c r="J160" s="52"/>
    </row>
    <row r="161" spans="1:11" s="50" customFormat="1" ht="38.25" customHeight="1" x14ac:dyDescent="0.2">
      <c r="A161" s="53">
        <v>13142.13</v>
      </c>
      <c r="B161" s="75">
        <v>64934.67</v>
      </c>
      <c r="C161" s="75"/>
      <c r="D161" s="75">
        <v>60838.37</v>
      </c>
      <c r="E161" s="75"/>
      <c r="F161" s="75">
        <v>0</v>
      </c>
      <c r="G161" s="75"/>
      <c r="H161" s="75">
        <f>A161+D161-F161</f>
        <v>73980.5</v>
      </c>
      <c r="I161" s="75"/>
    </row>
    <row r="162" spans="1:11" s="50" customFormat="1" x14ac:dyDescent="0.2"/>
    <row r="164" spans="1:11" s="50" customFormat="1" ht="15" x14ac:dyDescent="0.2">
      <c r="A164" s="71" t="s">
        <v>83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</row>
    <row r="165" spans="1:11" s="50" customFormat="1" ht="15" x14ac:dyDescent="0.2">
      <c r="A165" s="71" t="s">
        <v>84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</row>
    <row r="166" spans="1:11" s="50" customFormat="1" ht="15" x14ac:dyDescent="0.2">
      <c r="A166" s="71" t="str">
        <f>A157</f>
        <v>Дома № 16  по пр.Ленина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</row>
    <row r="167" spans="1:11" s="50" customFormat="1" ht="15" x14ac:dyDescent="0.2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</row>
    <row r="168" spans="1:11" s="50" customFormat="1" ht="15" x14ac:dyDescent="0.2">
      <c r="A168" s="5"/>
      <c r="B168" s="54"/>
      <c r="C168" s="54"/>
      <c r="D168" s="54"/>
      <c r="E168" s="54"/>
      <c r="F168" s="54"/>
      <c r="G168" s="66"/>
      <c r="H168" s="66"/>
    </row>
    <row r="169" spans="1:11" s="50" customFormat="1" ht="15" customHeight="1" x14ac:dyDescent="0.2">
      <c r="A169" s="5"/>
      <c r="B169" s="72" t="s">
        <v>71</v>
      </c>
      <c r="C169" s="72"/>
      <c r="D169" s="73" t="s">
        <v>0</v>
      </c>
      <c r="E169" s="73"/>
      <c r="F169" s="73" t="s">
        <v>85</v>
      </c>
      <c r="G169" s="73"/>
      <c r="H169" s="74" t="s">
        <v>10</v>
      </c>
      <c r="I169" s="74"/>
      <c r="J169" s="52"/>
    </row>
    <row r="170" spans="1:11" s="50" customFormat="1" ht="20.25" customHeight="1" x14ac:dyDescent="0.2">
      <c r="A170" s="5"/>
      <c r="B170" s="72"/>
      <c r="C170" s="72"/>
      <c r="D170" s="73"/>
      <c r="E170" s="73"/>
      <c r="F170" s="73"/>
      <c r="G170" s="73"/>
      <c r="H170" s="74"/>
      <c r="I170" s="74"/>
      <c r="J170" s="52"/>
    </row>
    <row r="171" spans="1:11" s="50" customFormat="1" ht="38.25" customHeight="1" x14ac:dyDescent="0.2">
      <c r="A171" s="95"/>
      <c r="B171" s="94">
        <f>H161</f>
        <v>73980.5</v>
      </c>
      <c r="C171" s="75"/>
      <c r="D171" s="75">
        <f>H141</f>
        <v>-23519.089999999997</v>
      </c>
      <c r="E171" s="75"/>
      <c r="F171" s="75">
        <f>H150</f>
        <v>-40905.759999999995</v>
      </c>
      <c r="G171" s="75"/>
      <c r="H171" s="75">
        <f>B171+D171+F171</f>
        <v>9555.6500000000087</v>
      </c>
      <c r="I171" s="75"/>
    </row>
  </sheetData>
  <mergeCells count="155">
    <mergeCell ref="A167:K167"/>
    <mergeCell ref="B169:C170"/>
    <mergeCell ref="D169:E170"/>
    <mergeCell ref="F169:G170"/>
    <mergeCell ref="H169:I170"/>
    <mergeCell ref="B171:C171"/>
    <mergeCell ref="D171:E171"/>
    <mergeCell ref="F171:G171"/>
    <mergeCell ref="H171:I171"/>
    <mergeCell ref="A112:N112"/>
    <mergeCell ref="A121:N121"/>
    <mergeCell ref="A1:C1"/>
    <mergeCell ref="B3:H3"/>
    <mergeCell ref="I3:N3"/>
    <mergeCell ref="B4:F4"/>
    <mergeCell ref="I4:M4"/>
    <mergeCell ref="A11:C11"/>
    <mergeCell ref="B13:H13"/>
    <mergeCell ref="I13:N13"/>
    <mergeCell ref="B14:F14"/>
    <mergeCell ref="I14:M14"/>
    <mergeCell ref="A2:N2"/>
    <mergeCell ref="B69:H69"/>
    <mergeCell ref="I69:N69"/>
    <mergeCell ref="B78:F78"/>
    <mergeCell ref="I78:M78"/>
    <mergeCell ref="A111:C111"/>
    <mergeCell ref="O3:T3"/>
    <mergeCell ref="O4:S4"/>
    <mergeCell ref="O13:T13"/>
    <mergeCell ref="O14:S14"/>
    <mergeCell ref="A24:C24"/>
    <mergeCell ref="B26:H26"/>
    <mergeCell ref="I26:N26"/>
    <mergeCell ref="B27:F27"/>
    <mergeCell ref="I27:M27"/>
    <mergeCell ref="A12:N12"/>
    <mergeCell ref="A25:N25"/>
    <mergeCell ref="O47:T47"/>
    <mergeCell ref="O48:S48"/>
    <mergeCell ref="A55:C55"/>
    <mergeCell ref="B57:H57"/>
    <mergeCell ref="I57:N57"/>
    <mergeCell ref="O57:T57"/>
    <mergeCell ref="O26:T26"/>
    <mergeCell ref="O27:S27"/>
    <mergeCell ref="O37:T37"/>
    <mergeCell ref="O38:S38"/>
    <mergeCell ref="A35:C35"/>
    <mergeCell ref="B37:H37"/>
    <mergeCell ref="I37:N37"/>
    <mergeCell ref="B38:F38"/>
    <mergeCell ref="I38:M38"/>
    <mergeCell ref="A45:C45"/>
    <mergeCell ref="B47:H47"/>
    <mergeCell ref="I47:N47"/>
    <mergeCell ref="B48:F48"/>
    <mergeCell ref="I48:M48"/>
    <mergeCell ref="A36:N36"/>
    <mergeCell ref="A46:N46"/>
    <mergeCell ref="A56:N56"/>
    <mergeCell ref="O69:T69"/>
    <mergeCell ref="B70:F70"/>
    <mergeCell ref="I70:M70"/>
    <mergeCell ref="O70:S70"/>
    <mergeCell ref="B58:F58"/>
    <mergeCell ref="I58:M58"/>
    <mergeCell ref="O58:S58"/>
    <mergeCell ref="A67:C67"/>
    <mergeCell ref="A68:N68"/>
    <mergeCell ref="O78:S78"/>
    <mergeCell ref="A89:C89"/>
    <mergeCell ref="A75:C75"/>
    <mergeCell ref="B77:H77"/>
    <mergeCell ref="I77:N77"/>
    <mergeCell ref="O77:T77"/>
    <mergeCell ref="N83:N84"/>
    <mergeCell ref="A76:N76"/>
    <mergeCell ref="B103:F103"/>
    <mergeCell ref="I103:M103"/>
    <mergeCell ref="O103:S103"/>
    <mergeCell ref="A100:C100"/>
    <mergeCell ref="B102:H102"/>
    <mergeCell ref="I102:N102"/>
    <mergeCell ref="O102:T102"/>
    <mergeCell ref="B91:H91"/>
    <mergeCell ref="I91:N91"/>
    <mergeCell ref="O91:T91"/>
    <mergeCell ref="B92:F92"/>
    <mergeCell ref="I92:M92"/>
    <mergeCell ref="O92:S92"/>
    <mergeCell ref="A90:N90"/>
    <mergeCell ref="A101:N101"/>
    <mergeCell ref="B123:F123"/>
    <mergeCell ref="I123:M123"/>
    <mergeCell ref="O123:S123"/>
    <mergeCell ref="A120:C120"/>
    <mergeCell ref="B122:H122"/>
    <mergeCell ref="I122:N122"/>
    <mergeCell ref="O122:T122"/>
    <mergeCell ref="B113:H113"/>
    <mergeCell ref="I113:N113"/>
    <mergeCell ref="O113:T113"/>
    <mergeCell ref="B114:F114"/>
    <mergeCell ref="I114:M114"/>
    <mergeCell ref="O114:S114"/>
    <mergeCell ref="E130:G130"/>
    <mergeCell ref="K130:M130"/>
    <mergeCell ref="Q130:S130"/>
    <mergeCell ref="A134:K134"/>
    <mergeCell ref="A135:K135"/>
    <mergeCell ref="E128:G128"/>
    <mergeCell ref="K128:M128"/>
    <mergeCell ref="Q128:S128"/>
    <mergeCell ref="E129:G129"/>
    <mergeCell ref="K129:M129"/>
    <mergeCell ref="Q129:S129"/>
    <mergeCell ref="A136:K136"/>
    <mergeCell ref="A137:K137"/>
    <mergeCell ref="B139:C140"/>
    <mergeCell ref="D139:E140"/>
    <mergeCell ref="F139:G140"/>
    <mergeCell ref="H139:I140"/>
    <mergeCell ref="A143:K143"/>
    <mergeCell ref="B141:C141"/>
    <mergeCell ref="D141:E141"/>
    <mergeCell ref="F141:G141"/>
    <mergeCell ref="H141:I141"/>
    <mergeCell ref="A144:K144"/>
    <mergeCell ref="A145:K145"/>
    <mergeCell ref="A146:K146"/>
    <mergeCell ref="B148:C149"/>
    <mergeCell ref="D148:E149"/>
    <mergeCell ref="F148:G149"/>
    <mergeCell ref="H148:I149"/>
    <mergeCell ref="A154:K154"/>
    <mergeCell ref="B150:C150"/>
    <mergeCell ref="D150:E150"/>
    <mergeCell ref="F150:G150"/>
    <mergeCell ref="H150:I150"/>
    <mergeCell ref="B161:C161"/>
    <mergeCell ref="D161:E161"/>
    <mergeCell ref="F161:G161"/>
    <mergeCell ref="H161:I161"/>
    <mergeCell ref="A164:K164"/>
    <mergeCell ref="A165:K165"/>
    <mergeCell ref="A166:K166"/>
    <mergeCell ref="A155:K155"/>
    <mergeCell ref="A156:K156"/>
    <mergeCell ref="A157:K157"/>
    <mergeCell ref="B159:C160"/>
    <mergeCell ref="D159:E160"/>
    <mergeCell ref="F159:G160"/>
    <mergeCell ref="H159:I160"/>
    <mergeCell ref="A159:A160"/>
  </mergeCells>
  <phoneticPr fontId="4" type="noConversion"/>
  <pageMargins left="0.17" right="0.17" top="0.17" bottom="0.43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2013-08-13T05:41:34Z</cp:lastPrinted>
  <dcterms:created xsi:type="dcterms:W3CDTF">2013-02-05T05:42:12Z</dcterms:created>
  <dcterms:modified xsi:type="dcterms:W3CDTF">2014-04-03T11:36:21Z</dcterms:modified>
</cp:coreProperties>
</file>