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<sst xmlns="http://schemas.openxmlformats.org/spreadsheetml/2006/main" count="87" uniqueCount="50">
  <si>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</si>
  <si>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</si>
  <si>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</si>
  <si>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</si>
  <si>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</si>
  <si>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</si>
  <si>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</si>
  <si>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</si>
  <si>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</si>
  <si>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</si>
  <si>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</si>
  <si>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</si>
  <si>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</si>
  <si>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</si>
  <si>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КОМСОМОЛЬСКАЯ 5</t>
  </si>
  <si>
    <t>мелкий ремонт двери</t>
  </si>
  <si>
    <t>подвал</t>
  </si>
  <si>
    <t>устройство козырька над балконом</t>
  </si>
  <si>
    <t xml:space="preserve">содерж.по аварийн.обслуж.жилфонда: </t>
  </si>
  <si>
    <t>р/о канализации</t>
  </si>
  <si>
    <t>р/о водопровода</t>
  </si>
  <si>
    <t>р/о отопления</t>
  </si>
  <si>
    <t>осмотр теплового стояка</t>
  </si>
  <si>
    <t>установка радиаторов</t>
  </si>
  <si>
    <t>установка перемычек</t>
  </si>
  <si>
    <t>устранение течи</t>
  </si>
  <si>
    <t>ремонт т/стояков</t>
  </si>
  <si>
    <t>ремонт т/вентиля</t>
  </si>
  <si>
    <t>установка спускника</t>
  </si>
  <si>
    <t>устранение течи в/трубы</t>
  </si>
  <si>
    <t>замена в/вентиля</t>
  </si>
  <si>
    <t>текущий ремонт КЭЖФ</t>
  </si>
  <si>
    <t>текущий ремонт и сод.водопр.канализ.</t>
  </si>
  <si>
    <t>ВСЕГО</t>
  </si>
  <si>
    <t>обследование и устранение  течи</t>
  </si>
  <si>
    <t>закрепление радиатора</t>
  </si>
  <si>
    <t>восстановление освещения за месяц</t>
  </si>
  <si>
    <t>итого:</t>
  </si>
  <si>
    <t>итого с НДС: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</si>
  <si>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</si>
  <si>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</si>
  <si>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</si>
  <si>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</si>
  <si>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</si>
  <si>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</si>
  <si>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</si>
  <si>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5 по ул.Комсомольская</t>
  </si>
  <si>
    <t xml:space="preserve">обход подвала </t>
  </si>
  <si>
    <t>восстановление теплоснабжение за месяц</t>
  </si>
  <si>
    <t>осмотр и устранение течи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</si>
</sst>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52" applyFont="1" applyFill="1">
      <alignment/>
      <protection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8" fillId="0" borderId="22" xfId="52" applyFont="1" applyFill="1" applyBorder="1">
      <alignment/>
      <protection/>
    </xf>
    <xf numFmtId="0" fontId="18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0" fontId="19" fillId="0" borderId="25" xfId="52" applyFont="1" applyFill="1" applyBorder="1">
      <alignment/>
      <protection/>
    </xf>
    <xf numFmtId="0" fontId="19" fillId="0" borderId="26" xfId="52" applyFont="1" applyFill="1" applyBorder="1">
      <alignment/>
      <protection/>
    </xf>
    <xf numFmtId="2" fontId="19" fillId="0" borderId="27" xfId="52" applyNumberFormat="1" applyFont="1" applyFill="1" applyBorder="1">
      <alignment/>
      <protection/>
    </xf>
    <xf numFmtId="0" fontId="19" fillId="0" borderId="28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29" xfId="52" applyNumberFormat="1" applyFont="1" applyFill="1" applyBorder="1">
      <alignment/>
      <protection/>
    </xf>
    <xf numFmtId="0" fontId="18" fillId="0" borderId="22" xfId="52" applyFont="1" applyFill="1" applyBorder="1" applyAlignment="1">
      <alignment horizontal="right"/>
      <protection/>
    </xf>
    <xf numFmtId="0" fontId="18" fillId="0" borderId="11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0" fontId="18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2" fontId="19" fillId="0" borderId="36" xfId="52" applyNumberFormat="1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2" fontId="19" fillId="0" borderId="38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38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8" fillId="0" borderId="39" xfId="52" applyFont="1" applyFill="1" applyBorder="1">
      <alignment/>
      <protection/>
    </xf>
    <xf numFmtId="0" fontId="19" fillId="0" borderId="40" xfId="52" applyFont="1" applyFill="1" applyBorder="1">
      <alignment/>
      <protection/>
    </xf>
    <xf numFmtId="2" fontId="19" fillId="0" borderId="41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7" fillId="0" borderId="0" xfId="52" applyFill="1">
      <alignment/>
      <protection/>
    </xf>
    <xf numFmtId="2" fontId="0" fillId="0" borderId="0" xfId="0" applyNumberFormat="1" applyFill="1" applyAlignment="1">
      <alignment/>
    </xf>
    <xf numFmtId="0" fontId="17" fillId="0" borderId="0" xfId="52" applyFont="1" applyFill="1" applyAlignment="1">
      <alignment horizontal="center" wrapText="1"/>
      <protection/>
    </xf>
    <xf numFmtId="0" fontId="19" fillId="0" borderId="0" xfId="52" applyFont="1" applyFill="1" applyBorder="1" applyAlignment="1">
      <alignment/>
      <protection/>
    </xf>
    <xf numFmtId="2" fontId="19" fillId="0" borderId="42" xfId="52" applyNumberFormat="1" applyFont="1" applyFill="1" applyBorder="1">
      <alignment/>
      <protection/>
    </xf>
    <xf numFmtId="0" fontId="19" fillId="0" borderId="43" xfId="52" applyFont="1" applyFill="1" applyBorder="1" applyAlignment="1">
      <alignment/>
      <protection/>
    </xf>
    <xf numFmtId="0" fontId="19" fillId="0" borderId="44" xfId="52" applyFont="1" applyFill="1" applyBorder="1">
      <alignment/>
      <protection/>
    </xf>
    <xf numFmtId="0" fontId="19" fillId="0" borderId="43" xfId="52" applyFont="1" applyFill="1" applyBorder="1">
      <alignment/>
      <protection/>
    </xf>
    <xf numFmtId="0" fontId="19" fillId="0" borderId="45" xfId="52" applyFont="1" applyFill="1" applyBorder="1">
      <alignment/>
      <protection/>
    </xf>
    <xf numFmtId="2" fontId="19" fillId="0" borderId="46" xfId="52" applyNumberFormat="1" applyFont="1" applyFill="1" applyBorder="1">
      <alignment/>
      <protection/>
    </xf>
    <xf numFmtId="0" fontId="18" fillId="0" borderId="47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0" borderId="56" xfId="52" applyFont="1" applyFill="1" applyBorder="1" applyAlignment="1">
      <alignment horizontal="center"/>
      <protection/>
    </xf>
    <xf numFmtId="0" fontId="19" fillId="0" borderId="57" xfId="52" applyFont="1" applyFill="1" applyBorder="1" applyAlignment="1">
      <alignment horizontal="center"/>
      <protection/>
    </xf>
    <xf numFmtId="2" fontId="20" fillId="0" borderId="58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8" fillId="0" borderId="49" xfId="52" applyFont="1" applyFill="1" applyBorder="1" applyAlignment="1">
      <alignment horizontal="center" vertical="center"/>
      <protection/>
    </xf>
    <xf numFmtId="0" fontId="18" fillId="0" borderId="59" xfId="52" applyFont="1" applyFill="1" applyBorder="1" applyAlignment="1">
      <alignment horizontal="center"/>
      <protection/>
    </xf>
    <xf numFmtId="0" fontId="18" fillId="0" borderId="60" xfId="52" applyFont="1" applyFill="1" applyBorder="1" applyAlignment="1">
      <alignment horizontal="center"/>
      <protection/>
    </xf>
    <xf numFmtId="2" fontId="18" fillId="0" borderId="50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0" fontId="17" fillId="0" borderId="49" xfId="52" applyFont="1" applyFill="1" applyBorder="1" applyAlignment="1">
      <alignment horizontal="center"/>
      <protection/>
    </xf>
    <xf numFmtId="0" fontId="17" fillId="0" borderId="49" xfId="52" applyFill="1" applyBorder="1" applyAlignment="1">
      <alignment horizontal="center"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0" fillId="0" borderId="61" xfId="52" applyFont="1" applyFill="1" applyBorder="1" applyAlignment="1">
      <alignment horizontal="right"/>
      <protection/>
    </xf>
    <xf numFmtId="2" fontId="20" fillId="0" borderId="62" xfId="52" applyNumberFormat="1" applyFont="1" applyFill="1" applyBorder="1" applyAlignment="1">
      <alignment horizontal="center"/>
      <protection/>
    </xf>
    <xf numFmtId="0" fontId="20" fillId="0" borderId="63" xfId="52" applyFont="1" applyFill="1" applyBorder="1" applyAlignment="1">
      <alignment horizontal="right"/>
      <protection/>
    </xf>
    <xf numFmtId="2" fontId="20" fillId="0" borderId="58" xfId="52" applyNumberFormat="1" applyFont="1" applyFill="1" applyBorder="1" applyAlignment="1">
      <alignment horizontal="center"/>
      <protection/>
    </xf>
    <xf numFmtId="2" fontId="20" fillId="0" borderId="64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65" xfId="52" applyFont="1" applyFill="1" applyBorder="1" applyAlignment="1">
      <alignment horizontal="center"/>
      <protection/>
    </xf>
    <xf numFmtId="0" fontId="19" fillId="0" borderId="31" xfId="52" applyFont="1" applyFill="1" applyBorder="1" applyAlignment="1">
      <alignment horizontal="center"/>
      <protection/>
    </xf>
    <xf numFmtId="0" fontId="19" fillId="0" borderId="66" xfId="52" applyFont="1" applyFill="1" applyBorder="1" applyAlignment="1">
      <alignment horizontal="center"/>
      <protection/>
    </xf>
    <xf numFmtId="0" fontId="19" fillId="0" borderId="67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40">
      <selection activeCell="H72" sqref="H72"/>
    </sheetView>
  </sheetViews>
  <sheetFormatPr defaultColWidth="9.140625" defaultRowHeight="15"/>
  <cols>
    <col min="1" max="1" width="12.57421875" style="1" customWidth="1"/>
    <col min="2" max="4" width="9.140625" style="1" customWidth="1"/>
    <col min="5" max="5" width="14.57421875" style="1" customWidth="1"/>
    <col min="6" max="7" width="9.140625" style="1" customWidth="1"/>
    <col min="8" max="8" width="11.140625" style="1" customWidth="1"/>
    <col min="9" max="10" width="9.140625" style="1" customWidth="1"/>
    <col min="11" max="11" width="11.421875" style="1" customWidth="1"/>
    <col min="12" max="12" width="10.421875" style="1" customWidth="1"/>
    <col min="13" max="13" width="9.140625" style="1" customWidth="1"/>
    <col min="14" max="14" width="11.28125" style="1" customWidth="1"/>
    <col min="15" max="16384" width="9.140625" style="1" customWidth="1"/>
  </cols>
  <sheetData>
    <row r="1" spans="1:14" ht="15.75" thickBot="1">
      <c r="A1" s="111" t="s">
        <v>14</v>
      </c>
      <c r="B1" s="111"/>
      <c r="C1" s="111"/>
      <c r="D1" s="3"/>
      <c r="E1" s="3"/>
      <c r="F1" s="3"/>
      <c r="G1" s="3"/>
      <c r="H1" s="3"/>
      <c r="I1" s="55"/>
      <c r="J1" s="55"/>
      <c r="K1" s="55"/>
      <c r="L1" s="55"/>
      <c r="M1" s="55"/>
      <c r="N1" s="55"/>
    </row>
    <row r="2" spans="1:14" ht="15">
      <c r="A2" s="4"/>
      <c r="B2" s="112" t="s">
        <v>0</v>
      </c>
      <c r="C2" s="112"/>
      <c r="D2" s="112"/>
      <c r="E2" s="112"/>
      <c r="F2" s="112"/>
      <c r="G2" s="112"/>
      <c r="H2" s="112"/>
      <c r="I2" s="113" t="s">
        <v>1</v>
      </c>
      <c r="J2" s="113"/>
      <c r="K2" s="113"/>
      <c r="L2" s="113"/>
      <c r="M2" s="113"/>
      <c r="N2" s="113"/>
    </row>
    <row r="3" spans="1:14" ht="15.75" thickBot="1">
      <c r="A3" s="5" t="s">
        <v>2</v>
      </c>
      <c r="B3" s="109" t="s">
        <v>3</v>
      </c>
      <c r="C3" s="109"/>
      <c r="D3" s="109"/>
      <c r="E3" s="109"/>
      <c r="F3" s="109"/>
      <c r="G3" s="6" t="s">
        <v>4</v>
      </c>
      <c r="H3" s="7" t="s">
        <v>5</v>
      </c>
      <c r="I3" s="110" t="s">
        <v>3</v>
      </c>
      <c r="J3" s="110"/>
      <c r="K3" s="110"/>
      <c r="L3" s="110"/>
      <c r="M3" s="110"/>
      <c r="N3" s="8" t="s">
        <v>5</v>
      </c>
    </row>
    <row r="4" spans="1:14" ht="15">
      <c r="A4" s="9" t="s">
        <v>6</v>
      </c>
      <c r="B4" s="10" t="s">
        <v>15</v>
      </c>
      <c r="C4" s="11"/>
      <c r="D4" s="11"/>
      <c r="E4" s="12"/>
      <c r="F4" s="12" t="s">
        <v>16</v>
      </c>
      <c r="G4" s="13"/>
      <c r="H4" s="14">
        <v>512.33</v>
      </c>
      <c r="I4" s="16" t="s">
        <v>47</v>
      </c>
      <c r="J4" s="17"/>
      <c r="K4" s="17"/>
      <c r="L4" s="17"/>
      <c r="M4" s="18"/>
      <c r="N4" s="19"/>
    </row>
    <row r="5" spans="1:14" ht="15">
      <c r="A5" s="15"/>
      <c r="B5" s="10" t="s">
        <v>36</v>
      </c>
      <c r="C5" s="11"/>
      <c r="D5" s="11"/>
      <c r="E5" s="12"/>
      <c r="F5" s="12"/>
      <c r="G5" s="13"/>
      <c r="H5" s="14">
        <v>85.23</v>
      </c>
      <c r="I5" s="22" t="s">
        <v>18</v>
      </c>
      <c r="J5" s="23"/>
      <c r="K5" s="23"/>
      <c r="L5" s="23"/>
      <c r="M5" s="24"/>
      <c r="N5" s="25"/>
    </row>
    <row r="6" spans="1:14" ht="15">
      <c r="A6" s="15"/>
      <c r="B6" s="10"/>
      <c r="C6" s="11"/>
      <c r="D6" s="11"/>
      <c r="E6" s="11"/>
      <c r="F6" s="20"/>
      <c r="G6" s="21"/>
      <c r="H6" s="14"/>
      <c r="I6" s="26" t="s">
        <v>19</v>
      </c>
      <c r="J6" s="27"/>
      <c r="K6" s="27"/>
      <c r="L6" s="27"/>
      <c r="M6" s="28"/>
      <c r="N6" s="29">
        <v>2493.98</v>
      </c>
    </row>
    <row r="7" spans="1:14" ht="15">
      <c r="A7" s="15"/>
      <c r="B7" s="10"/>
      <c r="C7" s="11"/>
      <c r="D7" s="11"/>
      <c r="E7" s="11"/>
      <c r="F7" s="20"/>
      <c r="G7" s="21"/>
      <c r="H7" s="14"/>
      <c r="I7" s="26" t="s">
        <v>20</v>
      </c>
      <c r="J7" s="27"/>
      <c r="K7" s="27"/>
      <c r="L7" s="27"/>
      <c r="M7" s="28"/>
      <c r="N7" s="29">
        <v>2895.09</v>
      </c>
    </row>
    <row r="8" spans="1:14" ht="15">
      <c r="A8" s="15"/>
      <c r="B8" s="10"/>
      <c r="C8" s="11"/>
      <c r="D8" s="11"/>
      <c r="E8" s="11"/>
      <c r="F8" s="20"/>
      <c r="G8" s="21"/>
      <c r="H8" s="14"/>
      <c r="I8" s="26" t="s">
        <v>21</v>
      </c>
      <c r="J8" s="27"/>
      <c r="K8" s="27"/>
      <c r="L8" s="27"/>
      <c r="M8" s="28"/>
      <c r="N8" s="29">
        <v>15142.24</v>
      </c>
    </row>
    <row r="9" spans="1:14" ht="15">
      <c r="A9" s="15"/>
      <c r="B9" s="10"/>
      <c r="C9" s="11"/>
      <c r="D9" s="11"/>
      <c r="E9" s="11"/>
      <c r="F9" s="20"/>
      <c r="G9" s="21"/>
      <c r="H9" s="14"/>
      <c r="I9" s="30" t="s">
        <v>48</v>
      </c>
      <c r="J9" s="11"/>
      <c r="K9" s="11"/>
      <c r="L9" s="11"/>
      <c r="M9" s="20"/>
      <c r="N9" s="31">
        <v>4304.87</v>
      </c>
    </row>
    <row r="10" spans="1:14" ht="15">
      <c r="A10" s="15"/>
      <c r="B10" s="10"/>
      <c r="C10" s="11"/>
      <c r="D10" s="11"/>
      <c r="E10" s="11"/>
      <c r="F10" s="20"/>
      <c r="G10" s="21"/>
      <c r="H10" s="14"/>
      <c r="I10" s="30" t="s">
        <v>22</v>
      </c>
      <c r="J10" s="11"/>
      <c r="K10" s="11"/>
      <c r="L10" s="11"/>
      <c r="M10" s="20"/>
      <c r="N10" s="31">
        <v>360.36</v>
      </c>
    </row>
    <row r="11" spans="1:14" ht="15">
      <c r="A11" s="15"/>
      <c r="B11" s="10"/>
      <c r="C11" s="11"/>
      <c r="D11" s="11"/>
      <c r="E11" s="11"/>
      <c r="F11" s="20"/>
      <c r="G11" s="21"/>
      <c r="H11" s="14"/>
      <c r="I11" s="30" t="s">
        <v>23</v>
      </c>
      <c r="J11" s="11"/>
      <c r="K11" s="11"/>
      <c r="L11" s="11"/>
      <c r="M11" s="32"/>
      <c r="N11" s="31">
        <v>15264.15</v>
      </c>
    </row>
    <row r="12" spans="1:14" ht="15">
      <c r="A12" s="15"/>
      <c r="B12" s="10"/>
      <c r="C12" s="11"/>
      <c r="D12" s="11"/>
      <c r="E12" s="11"/>
      <c r="F12" s="20"/>
      <c r="G12" s="21"/>
      <c r="H12" s="14"/>
      <c r="I12" s="30" t="s">
        <v>24</v>
      </c>
      <c r="J12" s="11"/>
      <c r="K12" s="11"/>
      <c r="L12" s="11"/>
      <c r="M12" s="32"/>
      <c r="N12" s="31">
        <v>1332.65</v>
      </c>
    </row>
    <row r="13" spans="1:14" ht="15.75" thickBot="1">
      <c r="A13" s="15"/>
      <c r="B13" s="10"/>
      <c r="C13" s="11"/>
      <c r="D13" s="11"/>
      <c r="E13" s="11"/>
      <c r="F13" s="20"/>
      <c r="G13" s="21"/>
      <c r="H13" s="14"/>
      <c r="I13" s="30" t="s">
        <v>25</v>
      </c>
      <c r="J13" s="11"/>
      <c r="K13" s="11"/>
      <c r="L13" s="11"/>
      <c r="M13" s="32"/>
      <c r="N13" s="31">
        <v>628.61</v>
      </c>
    </row>
    <row r="14" spans="1:14" ht="15.75" thickBot="1">
      <c r="A14" s="33"/>
      <c r="B14" s="34"/>
      <c r="C14" s="35"/>
      <c r="D14" s="35"/>
      <c r="E14" s="35"/>
      <c r="F14" s="36"/>
      <c r="G14" s="34"/>
      <c r="H14" s="37">
        <f>SUM(H4:H13)</f>
        <v>597.5600000000001</v>
      </c>
      <c r="I14" s="58"/>
      <c r="J14" s="59"/>
      <c r="K14" s="59"/>
      <c r="L14" s="59"/>
      <c r="M14" s="60"/>
      <c r="N14" s="61">
        <f>SUM(N4:N13)</f>
        <v>42421.95</v>
      </c>
    </row>
    <row r="15" spans="1:14" ht="15.75" thickBot="1">
      <c r="A15" s="111" t="str">
        <f>A1</f>
        <v>КОМСОМОЛЬСКАЯ 5</v>
      </c>
      <c r="B15" s="111"/>
      <c r="C15" s="111"/>
      <c r="D15" s="3"/>
      <c r="E15" s="3"/>
      <c r="F15" s="3"/>
      <c r="G15" s="3"/>
      <c r="H15" s="3"/>
      <c r="I15" s="57"/>
      <c r="J15" s="57"/>
      <c r="K15" s="57"/>
      <c r="L15" s="57"/>
      <c r="M15" s="57"/>
      <c r="N15" s="57"/>
    </row>
    <row r="16" spans="1:14" ht="15">
      <c r="A16" s="4"/>
      <c r="B16" s="112" t="s">
        <v>0</v>
      </c>
      <c r="C16" s="112"/>
      <c r="D16" s="112"/>
      <c r="E16" s="112"/>
      <c r="F16" s="112"/>
      <c r="G16" s="112"/>
      <c r="H16" s="112"/>
      <c r="I16" s="113" t="s">
        <v>1</v>
      </c>
      <c r="J16" s="113"/>
      <c r="K16" s="113"/>
      <c r="L16" s="113"/>
      <c r="M16" s="113"/>
      <c r="N16" s="113"/>
    </row>
    <row r="17" spans="1:14" ht="15.75" thickBot="1">
      <c r="A17" s="5" t="s">
        <v>2</v>
      </c>
      <c r="B17" s="109" t="s">
        <v>3</v>
      </c>
      <c r="C17" s="109"/>
      <c r="D17" s="109"/>
      <c r="E17" s="109"/>
      <c r="F17" s="109"/>
      <c r="G17" s="6" t="s">
        <v>4</v>
      </c>
      <c r="H17" s="7" t="s">
        <v>5</v>
      </c>
      <c r="I17" s="110" t="s">
        <v>3</v>
      </c>
      <c r="J17" s="110"/>
      <c r="K17" s="110"/>
      <c r="L17" s="110"/>
      <c r="M17" s="110"/>
      <c r="N17" s="8" t="s">
        <v>5</v>
      </c>
    </row>
    <row r="18" spans="1:14" ht="15">
      <c r="A18" s="9" t="s">
        <v>7</v>
      </c>
      <c r="B18" s="10" t="s">
        <v>36</v>
      </c>
      <c r="C18" s="11"/>
      <c r="D18" s="11"/>
      <c r="E18" s="11"/>
      <c r="F18" s="11"/>
      <c r="G18" s="13"/>
      <c r="H18" s="14">
        <v>432.62</v>
      </c>
      <c r="I18" s="16" t="s">
        <v>47</v>
      </c>
      <c r="J18" s="17"/>
      <c r="K18" s="17"/>
      <c r="L18" s="17"/>
      <c r="M18" s="18"/>
      <c r="N18" s="19"/>
    </row>
    <row r="19" spans="1:14" ht="15">
      <c r="A19" s="15"/>
      <c r="B19" s="10"/>
      <c r="C19" s="11"/>
      <c r="D19" s="11"/>
      <c r="E19" s="11"/>
      <c r="F19" s="11"/>
      <c r="G19" s="13"/>
      <c r="H19" s="14"/>
      <c r="I19" s="22" t="s">
        <v>18</v>
      </c>
      <c r="J19" s="23"/>
      <c r="K19" s="23"/>
      <c r="L19" s="23"/>
      <c r="M19" s="23"/>
      <c r="N19" s="42"/>
    </row>
    <row r="20" spans="1:14" ht="15">
      <c r="A20" s="15"/>
      <c r="B20" s="10"/>
      <c r="C20" s="11"/>
      <c r="D20" s="11"/>
      <c r="E20" s="11"/>
      <c r="F20" s="11"/>
      <c r="G20" s="13"/>
      <c r="H20" s="14"/>
      <c r="I20" s="26" t="s">
        <v>19</v>
      </c>
      <c r="J20" s="27"/>
      <c r="K20" s="27"/>
      <c r="L20" s="27"/>
      <c r="M20" s="27"/>
      <c r="N20" s="43">
        <v>2492.08</v>
      </c>
    </row>
    <row r="21" spans="1:14" ht="15">
      <c r="A21" s="15"/>
      <c r="B21" s="10"/>
      <c r="C21" s="11"/>
      <c r="D21" s="11"/>
      <c r="E21" s="11"/>
      <c r="F21" s="11"/>
      <c r="G21" s="13"/>
      <c r="H21" s="14"/>
      <c r="I21" s="26" t="s">
        <v>20</v>
      </c>
      <c r="J21" s="27"/>
      <c r="K21" s="27"/>
      <c r="L21" s="27"/>
      <c r="M21" s="27"/>
      <c r="N21" s="44">
        <v>2173.61</v>
      </c>
    </row>
    <row r="22" spans="1:14" ht="15">
      <c r="A22" s="15"/>
      <c r="B22" s="10"/>
      <c r="C22" s="11"/>
      <c r="D22" s="11"/>
      <c r="E22" s="11"/>
      <c r="F22" s="11"/>
      <c r="G22" s="13"/>
      <c r="H22" s="14"/>
      <c r="I22" s="26" t="s">
        <v>21</v>
      </c>
      <c r="J22" s="27"/>
      <c r="K22" s="27"/>
      <c r="L22" s="27"/>
      <c r="M22" s="27"/>
      <c r="N22" s="44">
        <v>15130.68</v>
      </c>
    </row>
    <row r="23" spans="1:14" ht="15">
      <c r="A23" s="15"/>
      <c r="B23" s="10"/>
      <c r="C23" s="11"/>
      <c r="D23" s="11"/>
      <c r="E23" s="11"/>
      <c r="F23" s="41"/>
      <c r="G23" s="13"/>
      <c r="H23" s="14"/>
      <c r="I23" s="45" t="s">
        <v>26</v>
      </c>
      <c r="J23" s="27"/>
      <c r="K23" s="27"/>
      <c r="L23" s="27"/>
      <c r="M23" s="27"/>
      <c r="N23" s="46">
        <v>4744.1</v>
      </c>
    </row>
    <row r="24" spans="1:14" ht="15">
      <c r="A24" s="15"/>
      <c r="B24" s="10"/>
      <c r="C24" s="11"/>
      <c r="D24" s="11"/>
      <c r="E24" s="11"/>
      <c r="F24" s="11"/>
      <c r="G24" s="13"/>
      <c r="H24" s="14"/>
      <c r="I24" s="30" t="s">
        <v>48</v>
      </c>
      <c r="J24" s="11"/>
      <c r="K24" s="11"/>
      <c r="L24" s="11"/>
      <c r="M24" s="11"/>
      <c r="N24" s="46">
        <v>4605.05</v>
      </c>
    </row>
    <row r="25" spans="1:14" ht="15">
      <c r="A25" s="15"/>
      <c r="B25" s="10"/>
      <c r="C25" s="11"/>
      <c r="D25" s="11"/>
      <c r="E25" s="11"/>
      <c r="F25" s="11"/>
      <c r="G25" s="13"/>
      <c r="H25" s="14"/>
      <c r="I25" s="30" t="s">
        <v>27</v>
      </c>
      <c r="J25" s="11"/>
      <c r="K25" s="11"/>
      <c r="L25" s="11"/>
      <c r="M25" s="11"/>
      <c r="N25" s="46">
        <v>983.42</v>
      </c>
    </row>
    <row r="26" spans="1:14" ht="15">
      <c r="A26" s="15"/>
      <c r="B26" s="10"/>
      <c r="C26" s="11"/>
      <c r="D26" s="11"/>
      <c r="E26" s="11"/>
      <c r="F26" s="11"/>
      <c r="G26" s="13"/>
      <c r="H26" s="14"/>
      <c r="I26" s="30" t="s">
        <v>28</v>
      </c>
      <c r="J26" s="11"/>
      <c r="K26" s="11"/>
      <c r="L26" s="11"/>
      <c r="M26" s="11"/>
      <c r="N26" s="46">
        <v>1087.1</v>
      </c>
    </row>
    <row r="27" spans="1:14" ht="15">
      <c r="A27" s="15"/>
      <c r="B27" s="10"/>
      <c r="C27" s="11"/>
      <c r="D27" s="11"/>
      <c r="E27" s="11"/>
      <c r="F27" s="11"/>
      <c r="G27" s="13"/>
      <c r="H27" s="14"/>
      <c r="I27" s="30" t="s">
        <v>29</v>
      </c>
      <c r="J27" s="11"/>
      <c r="K27" s="11"/>
      <c r="L27" s="11"/>
      <c r="M27" s="11"/>
      <c r="N27" s="46">
        <v>2018.06</v>
      </c>
    </row>
    <row r="28" spans="1:15" ht="15">
      <c r="A28" s="15"/>
      <c r="B28" s="10"/>
      <c r="C28" s="11"/>
      <c r="D28" s="11"/>
      <c r="E28" s="11"/>
      <c r="F28" s="11"/>
      <c r="G28" s="13"/>
      <c r="H28" s="14"/>
      <c r="I28" s="30" t="s">
        <v>34</v>
      </c>
      <c r="J28" s="11"/>
      <c r="K28" s="11"/>
      <c r="L28" s="11"/>
      <c r="M28" s="11"/>
      <c r="N28" s="46">
        <v>2754.91</v>
      </c>
      <c r="O28" s="53"/>
    </row>
    <row r="29" spans="1:14" ht="15.75" thickBot="1">
      <c r="A29" s="15"/>
      <c r="B29" s="10"/>
      <c r="C29" s="11"/>
      <c r="D29" s="11"/>
      <c r="E29" s="11"/>
      <c r="F29" s="20"/>
      <c r="G29" s="13"/>
      <c r="H29" s="14"/>
      <c r="I29" s="30" t="s">
        <v>30</v>
      </c>
      <c r="J29" s="11"/>
      <c r="K29" s="11"/>
      <c r="L29" s="11"/>
      <c r="M29" s="20"/>
      <c r="N29" s="47">
        <v>3607.02</v>
      </c>
    </row>
    <row r="30" spans="1:14" ht="15.75" thickBot="1">
      <c r="A30" s="33"/>
      <c r="B30" s="34"/>
      <c r="C30" s="35"/>
      <c r="D30" s="35"/>
      <c r="E30" s="35"/>
      <c r="F30" s="62"/>
      <c r="G30" s="48"/>
      <c r="H30" s="37">
        <f>SUM(H18:H29)</f>
        <v>432.62</v>
      </c>
      <c r="I30" s="58"/>
      <c r="J30" s="59"/>
      <c r="K30" s="59"/>
      <c r="L30" s="59"/>
      <c r="M30" s="60"/>
      <c r="N30" s="61">
        <f>SUM(N18:N29)</f>
        <v>39596.02999999999</v>
      </c>
    </row>
    <row r="31" spans="1:14" ht="15.75" thickBot="1">
      <c r="A31" s="111" t="str">
        <f>A1</f>
        <v>КОМСОМОЛЬСКАЯ 5</v>
      </c>
      <c r="B31" s="111"/>
      <c r="C31" s="111"/>
      <c r="D31" s="3"/>
      <c r="E31" s="3"/>
      <c r="F31" s="3"/>
      <c r="G31" s="3"/>
      <c r="H31" s="3"/>
      <c r="I31" s="57"/>
      <c r="J31" s="57"/>
      <c r="K31" s="57"/>
      <c r="L31" s="57"/>
      <c r="M31" s="57"/>
      <c r="N31" s="57"/>
    </row>
    <row r="32" spans="1:14" ht="15">
      <c r="A32" s="4"/>
      <c r="B32" s="112" t="s">
        <v>0</v>
      </c>
      <c r="C32" s="112"/>
      <c r="D32" s="112"/>
      <c r="E32" s="112"/>
      <c r="F32" s="112"/>
      <c r="G32" s="112"/>
      <c r="H32" s="112"/>
      <c r="I32" s="113" t="s">
        <v>1</v>
      </c>
      <c r="J32" s="113"/>
      <c r="K32" s="113"/>
      <c r="L32" s="113"/>
      <c r="M32" s="113"/>
      <c r="N32" s="113"/>
    </row>
    <row r="33" spans="1:14" ht="15.75" thickBot="1">
      <c r="A33" s="5" t="s">
        <v>2</v>
      </c>
      <c r="B33" s="109" t="s">
        <v>3</v>
      </c>
      <c r="C33" s="109"/>
      <c r="D33" s="109"/>
      <c r="E33" s="109"/>
      <c r="F33" s="109"/>
      <c r="G33" s="6" t="s">
        <v>4</v>
      </c>
      <c r="H33" s="7" t="s">
        <v>5</v>
      </c>
      <c r="I33" s="110" t="s">
        <v>3</v>
      </c>
      <c r="J33" s="110"/>
      <c r="K33" s="110"/>
      <c r="L33" s="110"/>
      <c r="M33" s="110"/>
      <c r="N33" s="8" t="s">
        <v>5</v>
      </c>
    </row>
    <row r="34" spans="1:14" ht="15">
      <c r="A34" s="9" t="s">
        <v>8</v>
      </c>
      <c r="B34" s="10" t="s">
        <v>17</v>
      </c>
      <c r="C34" s="11"/>
      <c r="D34" s="11"/>
      <c r="E34" s="11"/>
      <c r="F34" s="11"/>
      <c r="G34" s="13"/>
      <c r="H34" s="14">
        <v>38083.5</v>
      </c>
      <c r="I34" s="16" t="s">
        <v>47</v>
      </c>
      <c r="J34" s="17"/>
      <c r="K34" s="17"/>
      <c r="L34" s="17"/>
      <c r="M34" s="49"/>
      <c r="N34" s="19">
        <v>1449.93</v>
      </c>
    </row>
    <row r="35" spans="1:14" ht="15">
      <c r="A35" s="15"/>
      <c r="B35" s="10" t="s">
        <v>36</v>
      </c>
      <c r="C35" s="11"/>
      <c r="D35" s="11"/>
      <c r="E35" s="12"/>
      <c r="F35" s="12"/>
      <c r="G35" s="13"/>
      <c r="H35" s="14">
        <v>243.92</v>
      </c>
      <c r="I35" s="22" t="s">
        <v>18</v>
      </c>
      <c r="J35" s="23"/>
      <c r="K35" s="23"/>
      <c r="L35" s="23"/>
      <c r="M35" s="24"/>
      <c r="N35" s="25"/>
    </row>
    <row r="36" spans="1:14" ht="15">
      <c r="A36" s="15"/>
      <c r="B36" s="10"/>
      <c r="C36" s="11"/>
      <c r="D36" s="11"/>
      <c r="E36" s="11"/>
      <c r="F36" s="11"/>
      <c r="G36" s="13"/>
      <c r="H36" s="14"/>
      <c r="I36" s="26" t="s">
        <v>19</v>
      </c>
      <c r="J36" s="11"/>
      <c r="K36" s="11"/>
      <c r="L36" s="11"/>
      <c r="M36" s="20"/>
      <c r="N36" s="50">
        <v>2492.08</v>
      </c>
    </row>
    <row r="37" spans="1:14" ht="15">
      <c r="A37" s="15"/>
      <c r="B37" s="10"/>
      <c r="C37" s="11"/>
      <c r="D37" s="11"/>
      <c r="E37" s="11"/>
      <c r="F37" s="11"/>
      <c r="G37" s="13"/>
      <c r="H37" s="14"/>
      <c r="I37" s="26" t="s">
        <v>20</v>
      </c>
      <c r="J37" s="11"/>
      <c r="K37" s="11"/>
      <c r="L37" s="11"/>
      <c r="M37" s="20"/>
      <c r="N37" s="51">
        <v>2892.88</v>
      </c>
    </row>
    <row r="38" spans="1:14" ht="15">
      <c r="A38" s="15"/>
      <c r="B38" s="10"/>
      <c r="C38" s="11"/>
      <c r="D38" s="11"/>
      <c r="E38" s="12"/>
      <c r="F38" s="12"/>
      <c r="G38" s="13"/>
      <c r="H38" s="14"/>
      <c r="I38" s="26" t="s">
        <v>21</v>
      </c>
      <c r="J38" s="11"/>
      <c r="K38" s="11"/>
      <c r="L38" s="11"/>
      <c r="M38" s="20"/>
      <c r="N38" s="51">
        <v>15130.68</v>
      </c>
    </row>
    <row r="39" spans="1:14" ht="15">
      <c r="A39" s="15"/>
      <c r="B39" s="10"/>
      <c r="C39" s="11"/>
      <c r="D39" s="11"/>
      <c r="E39" s="12"/>
      <c r="F39" s="12"/>
      <c r="G39" s="13"/>
      <c r="H39" s="14"/>
      <c r="I39" s="30" t="s">
        <v>35</v>
      </c>
      <c r="J39" s="11"/>
      <c r="K39" s="11"/>
      <c r="L39" s="11"/>
      <c r="M39" s="20"/>
      <c r="N39" s="14">
        <v>956.67</v>
      </c>
    </row>
    <row r="40" spans="1:14" ht="15">
      <c r="A40" s="15"/>
      <c r="B40" s="10"/>
      <c r="C40" s="11"/>
      <c r="D40" s="11"/>
      <c r="E40" s="12"/>
      <c r="F40" s="12"/>
      <c r="G40" s="13"/>
      <c r="H40" s="14"/>
      <c r="I40" s="30" t="s">
        <v>48</v>
      </c>
      <c r="J40" s="11"/>
      <c r="K40" s="11"/>
      <c r="L40" s="11"/>
      <c r="M40" s="20"/>
      <c r="N40" s="14">
        <v>1635.36</v>
      </c>
    </row>
    <row r="41" spans="1:14" ht="15.75" thickBot="1">
      <c r="A41" s="15"/>
      <c r="B41" s="10"/>
      <c r="C41" s="11"/>
      <c r="D41" s="11"/>
      <c r="E41" s="12"/>
      <c r="F41" s="12"/>
      <c r="G41" s="13"/>
      <c r="H41" s="14"/>
      <c r="I41" s="30" t="s">
        <v>49</v>
      </c>
      <c r="J41" s="11"/>
      <c r="K41" s="11"/>
      <c r="L41" s="11"/>
      <c r="M41" s="20"/>
      <c r="N41" s="14">
        <v>347.99</v>
      </c>
    </row>
    <row r="42" spans="1:14" ht="15.75" thickBot="1">
      <c r="A42" s="33"/>
      <c r="B42" s="34"/>
      <c r="C42" s="35"/>
      <c r="D42" s="35"/>
      <c r="E42" s="35"/>
      <c r="F42" s="62"/>
      <c r="G42" s="10"/>
      <c r="H42" s="56">
        <f>SUM(H34:H41)</f>
        <v>38327.42</v>
      </c>
      <c r="I42" s="38"/>
      <c r="J42" s="39"/>
      <c r="K42" s="39"/>
      <c r="L42" s="39"/>
      <c r="M42" s="40"/>
      <c r="N42" s="37">
        <f>SUM(N34:N41)</f>
        <v>24905.59</v>
      </c>
    </row>
    <row r="43" spans="1:14" ht="15.75" thickBot="1">
      <c r="A43" s="11"/>
      <c r="B43" s="10"/>
      <c r="C43" s="11"/>
      <c r="D43" s="11"/>
      <c r="E43" s="11"/>
      <c r="F43" s="11"/>
      <c r="G43" s="87" t="s">
        <v>37</v>
      </c>
      <c r="H43" s="88"/>
      <c r="I43" s="87" t="s">
        <v>38</v>
      </c>
      <c r="J43" s="88"/>
      <c r="K43" s="27"/>
      <c r="L43" s="27"/>
      <c r="M43" s="27"/>
      <c r="N43" s="63"/>
    </row>
    <row r="44" spans="1:14" ht="15.75" thickBot="1">
      <c r="A44" s="104" t="s">
        <v>31</v>
      </c>
      <c r="B44" s="104"/>
      <c r="C44" s="104"/>
      <c r="D44" s="104"/>
      <c r="E44" s="104"/>
      <c r="F44" s="106"/>
      <c r="G44" s="107">
        <f>H14+H30+H42</f>
        <v>39357.6</v>
      </c>
      <c r="H44" s="107"/>
      <c r="I44" s="89">
        <f>G44*1.18</f>
        <v>46441.96799999999</v>
      </c>
      <c r="J44" s="89"/>
      <c r="K44" s="52"/>
      <c r="L44" s="52"/>
      <c r="M44" s="52"/>
      <c r="N44" s="52"/>
    </row>
    <row r="45" spans="1:14" ht="16.5" thickBot="1" thickTop="1">
      <c r="A45" s="104" t="s">
        <v>32</v>
      </c>
      <c r="B45" s="104"/>
      <c r="C45" s="104"/>
      <c r="D45" s="104"/>
      <c r="E45" s="104"/>
      <c r="F45" s="104"/>
      <c r="G45" s="108">
        <f>N14+N30+N42</f>
        <v>106923.56999999998</v>
      </c>
      <c r="H45" s="108"/>
      <c r="I45" s="89">
        <f>G45*1.18</f>
        <v>126169.81259999996</v>
      </c>
      <c r="J45" s="89"/>
      <c r="K45" s="52"/>
      <c r="L45" s="52"/>
      <c r="M45" s="52"/>
      <c r="N45" s="52"/>
    </row>
    <row r="46" spans="1:10" ht="16.5" thickBot="1" thickTop="1">
      <c r="A46" s="104" t="s">
        <v>33</v>
      </c>
      <c r="B46" s="104"/>
      <c r="C46" s="104"/>
      <c r="D46" s="104"/>
      <c r="E46" s="104"/>
      <c r="F46" s="104"/>
      <c r="G46" s="105">
        <f>G44+G45</f>
        <v>146281.16999999998</v>
      </c>
      <c r="H46" s="105"/>
      <c r="I46" s="89">
        <f>G46*1.18</f>
        <v>172611.78059999997</v>
      </c>
      <c r="J46" s="89"/>
    </row>
    <row r="48" spans="1:14" ht="15">
      <c r="A48" s="90" t="s">
        <v>9</v>
      </c>
      <c r="B48" s="90"/>
      <c r="C48" s="90"/>
      <c r="D48" s="90"/>
      <c r="E48" s="90"/>
      <c r="F48" s="90"/>
      <c r="G48" s="90"/>
      <c r="H48" s="90"/>
      <c r="I48" s="90"/>
      <c r="J48" s="90"/>
      <c r="K48" s="52"/>
      <c r="L48" s="52"/>
      <c r="M48" s="52"/>
      <c r="N48" s="52"/>
    </row>
    <row r="49" spans="1:14" ht="15">
      <c r="A49" s="90" t="s">
        <v>13</v>
      </c>
      <c r="B49" s="90"/>
      <c r="C49" s="90"/>
      <c r="D49" s="90"/>
      <c r="E49" s="90"/>
      <c r="F49" s="90"/>
      <c r="G49" s="90"/>
      <c r="H49" s="90"/>
      <c r="I49" s="90"/>
      <c r="J49" s="90"/>
      <c r="K49" s="52"/>
      <c r="L49" s="52"/>
      <c r="M49" s="52"/>
      <c r="N49" s="52"/>
    </row>
    <row r="50" spans="1:14" ht="15">
      <c r="A50" s="90" t="s">
        <v>39</v>
      </c>
      <c r="B50" s="90"/>
      <c r="C50" s="90"/>
      <c r="D50" s="90"/>
      <c r="E50" s="90"/>
      <c r="F50" s="90"/>
      <c r="G50" s="90"/>
      <c r="H50" s="90"/>
      <c r="I50" s="90"/>
      <c r="J50" s="90"/>
      <c r="K50" s="52"/>
      <c r="L50" s="52"/>
      <c r="M50" s="52"/>
      <c r="N50" s="52"/>
    </row>
    <row r="51" spans="1:14" ht="15">
      <c r="A51" s="90" t="s">
        <v>46</v>
      </c>
      <c r="B51" s="90"/>
      <c r="C51" s="90"/>
      <c r="D51" s="90"/>
      <c r="E51" s="90"/>
      <c r="F51" s="90"/>
      <c r="G51" s="90"/>
      <c r="H51" s="90"/>
      <c r="I51" s="90"/>
      <c r="J51" s="90"/>
      <c r="K51" s="52"/>
      <c r="L51" s="52"/>
      <c r="M51" s="52"/>
      <c r="N51" s="5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52"/>
      <c r="L52" s="52"/>
    </row>
    <row r="53" spans="1:12" ht="15" customHeight="1">
      <c r="A53" s="2"/>
      <c r="B53" s="79" t="s">
        <v>10</v>
      </c>
      <c r="C53" s="80"/>
      <c r="D53" s="79" t="s">
        <v>11</v>
      </c>
      <c r="E53" s="80"/>
      <c r="F53" s="79" t="s">
        <v>12</v>
      </c>
      <c r="G53" s="102"/>
      <c r="H53" s="83" t="s">
        <v>40</v>
      </c>
      <c r="I53" s="102"/>
      <c r="J53" s="2"/>
      <c r="K53" s="52"/>
      <c r="L53" s="52"/>
    </row>
    <row r="54" spans="1:12" ht="15">
      <c r="A54" s="2"/>
      <c r="B54" s="81"/>
      <c r="C54" s="82"/>
      <c r="D54" s="81"/>
      <c r="E54" s="82"/>
      <c r="F54" s="85"/>
      <c r="G54" s="103"/>
      <c r="H54" s="85"/>
      <c r="I54" s="103"/>
      <c r="J54" s="2"/>
      <c r="K54" s="52"/>
      <c r="L54" s="52"/>
    </row>
    <row r="55" spans="1:12" ht="15">
      <c r="A55" s="92" t="s">
        <v>41</v>
      </c>
      <c r="B55" s="94">
        <v>72710.07</v>
      </c>
      <c r="C55" s="95"/>
      <c r="D55" s="94">
        <v>54418.65</v>
      </c>
      <c r="E55" s="95"/>
      <c r="F55" s="94">
        <v>0</v>
      </c>
      <c r="G55" s="95"/>
      <c r="H55" s="72">
        <f>D55-F55</f>
        <v>54418.65</v>
      </c>
      <c r="I55" s="98"/>
      <c r="J55" s="2"/>
      <c r="K55" s="52"/>
      <c r="L55" s="52"/>
    </row>
    <row r="56" spans="1:9" ht="15">
      <c r="A56" s="93"/>
      <c r="B56" s="96"/>
      <c r="C56" s="97"/>
      <c r="D56" s="96"/>
      <c r="E56" s="97"/>
      <c r="F56" s="96"/>
      <c r="G56" s="97"/>
      <c r="H56" s="74"/>
      <c r="I56" s="99"/>
    </row>
    <row r="57" spans="1:12" ht="15">
      <c r="A57" s="100" t="s">
        <v>42</v>
      </c>
      <c r="B57" s="91">
        <v>12616.8</v>
      </c>
      <c r="C57" s="91"/>
      <c r="D57" s="91">
        <v>5629.65</v>
      </c>
      <c r="E57" s="91"/>
      <c r="F57" s="91">
        <v>0</v>
      </c>
      <c r="G57" s="91"/>
      <c r="H57" s="91">
        <f>D57-F57</f>
        <v>5629.65</v>
      </c>
      <c r="I57" s="91"/>
      <c r="J57" s="52"/>
      <c r="K57" s="64" t="s">
        <v>43</v>
      </c>
      <c r="L57" s="52"/>
    </row>
    <row r="58" spans="1:12" ht="15">
      <c r="A58" s="101"/>
      <c r="B58" s="91"/>
      <c r="C58" s="91"/>
      <c r="D58" s="91"/>
      <c r="E58" s="91"/>
      <c r="F58" s="91"/>
      <c r="G58" s="91"/>
      <c r="H58" s="91"/>
      <c r="I58" s="91"/>
      <c r="J58" s="52"/>
      <c r="K58" s="64"/>
      <c r="L58" s="52"/>
    </row>
    <row r="60" spans="1:13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2:12" ht="15">
      <c r="B61" s="78" t="s">
        <v>9</v>
      </c>
      <c r="C61" s="78"/>
      <c r="D61" s="78"/>
      <c r="E61" s="78"/>
      <c r="F61" s="78"/>
      <c r="G61" s="78"/>
      <c r="H61" s="78"/>
      <c r="I61" s="78"/>
      <c r="J61"/>
      <c r="K61"/>
      <c r="L61"/>
    </row>
    <row r="62" spans="2:12" ht="15">
      <c r="B62" s="78" t="s">
        <v>44</v>
      </c>
      <c r="C62" s="78"/>
      <c r="D62" s="78"/>
      <c r="E62" s="78"/>
      <c r="F62" s="78"/>
      <c r="G62" s="78"/>
      <c r="H62" s="78"/>
      <c r="I62" s="78"/>
      <c r="J62"/>
      <c r="K62"/>
      <c r="L62"/>
    </row>
    <row r="63" spans="2:12" ht="15">
      <c r="B63" s="78" t="s">
        <v>45</v>
      </c>
      <c r="C63" s="78"/>
      <c r="D63" s="78"/>
      <c r="E63" s="78"/>
      <c r="F63" s="78"/>
      <c r="G63" s="78"/>
      <c r="H63" s="78"/>
      <c r="I63" s="78"/>
      <c r="J63"/>
      <c r="K63"/>
      <c r="L63"/>
    </row>
    <row r="64" spans="2:12" ht="15">
      <c r="B64" s="78" t="str">
        <f>A51</f>
        <v>Дома № 5 по ул.Комсомольская</v>
      </c>
      <c r="C64" s="78"/>
      <c r="D64" s="78"/>
      <c r="E64" s="78"/>
      <c r="F64" s="78"/>
      <c r="G64" s="78"/>
      <c r="H64" s="78"/>
      <c r="I64" s="78"/>
      <c r="J64"/>
      <c r="K64"/>
      <c r="L64"/>
    </row>
    <row r="65" spans="2:12" ht="15">
      <c r="B65" s="65"/>
      <c r="C65" s="65"/>
      <c r="D65" s="65"/>
      <c r="E65" s="65"/>
      <c r="F65" s="65"/>
      <c r="G65" s="65"/>
      <c r="H65" s="66"/>
      <c r="I65" s="66"/>
      <c r="J65"/>
      <c r="K65"/>
      <c r="L65"/>
    </row>
    <row r="66" spans="2:12" ht="24" customHeight="1">
      <c r="B66" s="79" t="s">
        <v>10</v>
      </c>
      <c r="C66" s="80"/>
      <c r="D66" s="79" t="s">
        <v>11</v>
      </c>
      <c r="E66" s="80"/>
      <c r="F66" s="79" t="s">
        <v>12</v>
      </c>
      <c r="G66" s="80"/>
      <c r="H66" s="83" t="s">
        <v>40</v>
      </c>
      <c r="I66" s="84"/>
      <c r="J66" s="68"/>
      <c r="K66" s="69"/>
      <c r="L66"/>
    </row>
    <row r="67" spans="2:12" ht="27" customHeight="1">
      <c r="B67" s="81"/>
      <c r="C67" s="82"/>
      <c r="D67" s="81"/>
      <c r="E67" s="82"/>
      <c r="F67" s="81"/>
      <c r="G67" s="82"/>
      <c r="H67" s="85"/>
      <c r="I67" s="86"/>
      <c r="J67" s="70"/>
      <c r="K67" s="69"/>
      <c r="L67"/>
    </row>
    <row r="68" spans="2:12" ht="15">
      <c r="B68" s="71">
        <v>102507.69</v>
      </c>
      <c r="C68" s="71"/>
      <c r="D68" s="71">
        <v>71959.95</v>
      </c>
      <c r="E68" s="71"/>
      <c r="F68" s="71">
        <f>I46</f>
        <v>172611.78059999997</v>
      </c>
      <c r="G68" s="71"/>
      <c r="H68" s="72">
        <f>D68-F68</f>
        <v>-100651.83059999997</v>
      </c>
      <c r="I68" s="73"/>
      <c r="J68" s="76"/>
      <c r="K68" s="77"/>
      <c r="L68"/>
    </row>
    <row r="69" spans="2:12" ht="15">
      <c r="B69" s="71"/>
      <c r="C69" s="71"/>
      <c r="D69" s="71"/>
      <c r="E69" s="71"/>
      <c r="F69" s="71"/>
      <c r="G69" s="71"/>
      <c r="H69" s="74"/>
      <c r="I69" s="75"/>
      <c r="J69" s="76"/>
      <c r="K69" s="77"/>
      <c r="L69"/>
    </row>
    <row r="72" spans="2:8" ht="21">
      <c r="B72" s="67"/>
      <c r="H72" s="67"/>
    </row>
    <row r="76" ht="21">
      <c r="B76" s="67"/>
    </row>
  </sheetData>
  <mergeCells count="58">
    <mergeCell ref="B3:F3"/>
    <mergeCell ref="I3:M3"/>
    <mergeCell ref="A1:C1"/>
    <mergeCell ref="B2:H2"/>
    <mergeCell ref="I2:N2"/>
    <mergeCell ref="B17:F17"/>
    <mergeCell ref="I17:M17"/>
    <mergeCell ref="A15:C15"/>
    <mergeCell ref="B16:H16"/>
    <mergeCell ref="I16:N16"/>
    <mergeCell ref="B33:F33"/>
    <mergeCell ref="I33:M33"/>
    <mergeCell ref="A31:C31"/>
    <mergeCell ref="B32:H32"/>
    <mergeCell ref="I32:N32"/>
    <mergeCell ref="A46:F46"/>
    <mergeCell ref="G46:H46"/>
    <mergeCell ref="A44:F44"/>
    <mergeCell ref="G44:H44"/>
    <mergeCell ref="A45:F45"/>
    <mergeCell ref="G45:H45"/>
    <mergeCell ref="F53:G54"/>
    <mergeCell ref="H53:I54"/>
    <mergeCell ref="A50:J50"/>
    <mergeCell ref="A51:J51"/>
    <mergeCell ref="B53:C54"/>
    <mergeCell ref="D53:E54"/>
    <mergeCell ref="F57:G58"/>
    <mergeCell ref="H57:I58"/>
    <mergeCell ref="A55:A56"/>
    <mergeCell ref="B55:C56"/>
    <mergeCell ref="D55:E56"/>
    <mergeCell ref="F55:G56"/>
    <mergeCell ref="H55:I56"/>
    <mergeCell ref="A57:A58"/>
    <mergeCell ref="B57:C58"/>
    <mergeCell ref="D57:E58"/>
    <mergeCell ref="B61:I61"/>
    <mergeCell ref="B62:I62"/>
    <mergeCell ref="B63:I63"/>
    <mergeCell ref="G43:H43"/>
    <mergeCell ref="I43:J43"/>
    <mergeCell ref="I44:J44"/>
    <mergeCell ref="I45:J45"/>
    <mergeCell ref="I46:J46"/>
    <mergeCell ref="A48:J48"/>
    <mergeCell ref="A49:J49"/>
    <mergeCell ref="B64:I64"/>
    <mergeCell ref="B66:C67"/>
    <mergeCell ref="D66:E67"/>
    <mergeCell ref="F66:G67"/>
    <mergeCell ref="H66:I67"/>
    <mergeCell ref="J66:K67"/>
    <mergeCell ref="B68:C69"/>
    <mergeCell ref="D68:E69"/>
    <mergeCell ref="F68:G69"/>
    <mergeCell ref="H68:I69"/>
    <mergeCell ref="J68:K69"/>
  </mergeCells>
  <printOptions/>
  <pageMargins left="0.22" right="0.2" top="0.17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2013-03-27T06:31:20Z</cp:lastPrinted>
  <dcterms:created xsi:type="dcterms:W3CDTF">2013-02-05T05:42:12Z</dcterms:created>
  <dcterms:modified xsi:type="dcterms:W3CDTF">2013-03-27T08:24:40Z</dcterms:modified>
  <cp:category/>
  <cp:version/>
  <cp:contentType/>
  <cp:contentStatus/>
</cp:coreProperties>
</file>